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0_ses_22_02_24\30 ses OTG\"/>
    </mc:Choice>
  </mc:AlternateContent>
  <xr:revisionPtr revIDLastSave="0" documentId="13_ncr:1_{9524A835-C857-4D3B-AF8C-515A07053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9" i="1" l="1"/>
  <c r="D119" i="1"/>
  <c r="F117" i="1"/>
  <c r="F116" i="1"/>
  <c r="F115" i="1"/>
  <c r="F114" i="1"/>
  <c r="F113" i="1"/>
  <c r="F112" i="1"/>
  <c r="F111" i="1"/>
  <c r="F110" i="1"/>
  <c r="F109" i="1"/>
  <c r="F104" i="1"/>
  <c r="F103" i="1"/>
  <c r="F98" i="1"/>
  <c r="D120" i="1"/>
  <c r="E118" i="1"/>
  <c r="F118" i="1" s="1"/>
  <c r="E102" i="1"/>
  <c r="E106" i="1"/>
  <c r="F75" i="1"/>
  <c r="E101" i="1" l="1"/>
  <c r="F101" i="1" s="1"/>
  <c r="E120" i="1"/>
  <c r="F120" i="1" s="1"/>
  <c r="F119" i="1"/>
  <c r="F10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</calcChain>
</file>

<file path=xl/sharedStrings.xml><?xml version="1.0" encoding="utf-8"?>
<sst xmlns="http://schemas.openxmlformats.org/spreadsheetml/2006/main" count="234" uniqueCount="209">
  <si>
    <t>тис. грн.</t>
  </si>
  <si>
    <t>ККД</t>
  </si>
  <si>
    <t>Доходи</t>
  </si>
  <si>
    <t>% викон.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</si>
  <si>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</si>
  <si>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</si>
  <si>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</si>
  <si>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</si>
  <si>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</si>
  <si>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</si>
  <si>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</si>
  <si>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</si>
  <si>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</si>
  <si>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</si>
  <si>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</si>
  <si>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</si>
  <si>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</si>
  <si>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</si>
  <si>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</si>
  <si>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</si>
  <si>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</si>
  <si>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</si>
  <si>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</si>
  <si>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</si>
  <si>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</si>
  <si>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</si>
  <si>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</si>
  <si>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</si>
  <si>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</si>
  <si>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</si>
  <si>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</si>
  <si>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</si>
  <si>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</si>
  <si>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</t>
  </si>
  <si>
    <t>13030800</t>
  </si>
  <si>
    <t>Рентна плата за користування надрами для видобування природного газу</t>
  </si>
  <si>
    <t>13030900</t>
  </si>
  <si>
    <t>Рентна плата за користування надрами для видобування газового конденсату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</si>
  <si>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</si>
  <si>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</si>
  <si>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</si>
  <si>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</si>
  <si>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</si>
  <si>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</si>
  <si>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</si>
  <si>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</si>
  <si>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</si>
  <si>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</si>
  <si>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</si>
  <si>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</si>
  <si>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</si>
  <si>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</si>
  <si>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</si>
  <si>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</si>
  <si>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</si>
  <si>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</si>
  <si>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</si>
  <si>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</si>
  <si>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</si>
  <si>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</si>
  <si>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</si>
  <si>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</si>
  <si>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</si>
  <si>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</si>
  <si>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</si>
  <si>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</si>
  <si>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</si>
  <si>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</si>
  <si>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</si>
  <si>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</si>
  <si>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</si>
  <si>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</si>
  <si>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</si>
  <si>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</si>
  <si>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</si>
  <si>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</si>
  <si>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</si>
  <si>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</si>
  <si>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за місця для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</si>
  <si>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</si>
  <si>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</si>
  <si>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</si>
  <si>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</si>
  <si>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</si>
  <si>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</si>
  <si>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</si>
  <si>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</si>
  <si>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</si>
  <si>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</si>
  <si>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18050200</t>
  </si>
  <si>
    <t>Єдиний податок з фізичних осіб, нарахований до 1 січня 2011 року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</si>
  <si>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</si>
  <si>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</si>
  <si>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</si>
  <si>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</si>
  <si>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</si>
  <si>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</si>
  <si>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</si>
  <si>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</si>
  <si>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</si>
  <si>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</si>
  <si>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</si>
  <si>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</si>
  <si>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</si>
  <si>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</si>
  <si>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</si>
  <si>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</si>
  <si>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</si>
  <si>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</si>
  <si>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</si>
  <si>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</si>
  <si>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</si>
  <si>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</si>
  <si>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</si>
  <si>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</si>
  <si>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</si>
  <si>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</si>
  <si>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</si>
  <si>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</si>
  <si>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</si>
  <si>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</si>
  <si>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</si>
  <si>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</si>
  <si>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</si>
  <si>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</si>
  <si>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</si>
  <si>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</si>
  <si>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</si>
  <si>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</si>
  <si>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</si>
  <si>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</si>
  <si>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</si>
  <si>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</si>
  <si>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</si>
  <si>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</si>
  <si>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</si>
  <si>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30000000</t>
  </si>
  <si>
    <t>Доходи від операцій з капіталом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</si>
  <si>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</si>
  <si>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</si>
  <si>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</si>
  <si>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</si>
  <si>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</si>
  <si>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</si>
  <si>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</si>
  <si>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</si>
  <si>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</si>
  <si>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</si>
  <si>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</si>
  <si>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</si>
  <si>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</si>
  <si>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</si>
  <si>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</si>
  <si>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</si>
  <si>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</si>
  <si>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</si>
  <si>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41053300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</si>
  <si>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</si>
  <si>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</si>
  <si>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</si>
  <si>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</si>
  <si>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</si>
  <si>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 xml:space="preserve"> </t>
  </si>
  <si>
    <t xml:space="preserve">Усього власних доходів ( без урахування трансфертів) </t>
  </si>
  <si>
    <t>Усього доходів за загальним фондом</t>
  </si>
  <si>
    <t>а) Звіт про виконання дохідної частини бюджету Надвірнянської міської територіальної громади за  12 місяців  2023 року</t>
  </si>
  <si>
    <t>Факт за 2023 рік</t>
  </si>
  <si>
    <t xml:space="preserve"> Уточненинй план  за 2023 рік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</si>
  <si>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</si>
  <si>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</si>
  <si>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</si>
  <si>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</si>
  <si>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</si>
  <si>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</si>
  <si>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</si>
  <si>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</si>
  <si>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</si>
  <si>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</si>
  <si>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</si>
  <si>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</si>
  <si>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</si>
  <si>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</si>
  <si>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</si>
  <si>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</si>
  <si>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</si>
  <si>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</si>
  <si>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</si>
  <si>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</si>
  <si>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33000000</t>
  </si>
  <si>
    <t>Кошти від продажу землі і нематеріальних активів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</si>
  <si>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</si>
  <si>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</si>
  <si>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Загальний фонд</t>
  </si>
  <si>
    <t xml:space="preserve">пеціальний </t>
  </si>
  <si>
    <t>Спеціальний фонд</t>
  </si>
  <si>
    <t xml:space="preserve">Усього власних доходів( без урахування трансфертів) </t>
  </si>
  <si>
    <t>Надходження бюджетних установ від реалізації в установленому порядку майна (крім нерухомого майна) 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</si>
  <si>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</si>
  <si>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</si>
  <si>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</si>
  <si>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</si>
  <si>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</si>
  <si>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</si>
  <si>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за спеціальним фондом</t>
  </si>
  <si>
    <t>Усього доходів за загальним та спеціальним фондом</t>
  </si>
  <si>
    <t>Усього власних доходів  доходів за загальним та спеціальним фондом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</si>
  <si>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</t>
  </si>
  <si>
    <t>Секретар міської ради                                                               Тарас ПЕКАРСЬКИЙ</t>
  </si>
  <si>
    <t>Додаток 1 до рішення міської ради                           від 22.02.2024 №1904-30/2024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</si>
</sst>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0" fontId="4" fillId="0" borderId="0" xfId="1" applyFont="1" applyAlignment="1">
      <alignment wrapText="1"/>
    </xf>
    <xf numFmtId="0" fontId="0" fillId="0" borderId="0" xfId="0" applyBorder="1" applyAlignment="1">
      <alignment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6" fontId="1" fillId="0" borderId="1" xfId="0" applyNumberFormat="1" applyFont="1" applyBorder="1" applyAlignment="1">
      <alignment horizontal="right" vertical="center"/>
    </xf>
    <xf numFmtId="166" fontId="1" fillId="2" borderId="1" xfId="0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wrapText="1"/>
    </xf>
  </cellXfs>
  <cellStyles count="2">
    <cellStyle name="Звичайний" xfId="0" builtinId="0"/>
    <cellStyle name="Звичайний_Аркуш1" xfId="1" xr:uid="{00000000-0005-0000-0000-000000000000}"/>
  </cellStyles>
  <dxfs count="1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3"/>
  <sheetViews>
    <sheetView tabSelected="1" topLeftCell="B1" zoomScale="145" zoomScaleNormal="145" workbookViewId="0">
      <selection activeCell="F5" sqref="F5"/>
    </sheetView>
  </sheetViews>
  <sheetFormatPr defaultRowHeight="15" x14ac:dyDescent="0.25"/>
  <cols>
    <col min="1" max="1" width="0" hidden="1" customWidth="1"/>
    <col min="2" max="2" width="16.140625" style="13" customWidth="1"/>
    <col min="3" max="3" width="56.7109375" style="1" customWidth="1"/>
    <col min="4" max="4" width="15.140625" style="2" customWidth="1"/>
    <col min="5" max="5" width="12.7109375" style="2" customWidth="1"/>
    <col min="6" max="6" width="13.42578125" style="2" customWidth="1"/>
  </cols>
  <sheetData>
    <row r="1" spans="1:7" s="33" customFormat="1" ht="75" customHeight="1" x14ac:dyDescent="0.25">
      <c r="B1" s="13"/>
      <c r="C1" s="1"/>
      <c r="D1" s="44" t="s">
        <v>208</v>
      </c>
      <c r="E1" s="44"/>
      <c r="F1" s="44"/>
    </row>
    <row r="2" spans="1:7" ht="39.75" customHeight="1" x14ac:dyDescent="0.3">
      <c r="B2" s="39" t="s">
        <v>165</v>
      </c>
      <c r="C2" s="39"/>
      <c r="D2" s="39"/>
      <c r="E2" s="39"/>
      <c r="F2" s="39"/>
      <c r="G2" s="19"/>
    </row>
    <row r="3" spans="1:7" ht="16.5" customHeight="1" x14ac:dyDescent="0.25">
      <c r="F3" s="3" t="s">
        <v>0</v>
      </c>
    </row>
    <row r="4" spans="1:7" s="21" customFormat="1" ht="18.75" x14ac:dyDescent="0.3">
      <c r="B4" s="43" t="s">
        <v>192</v>
      </c>
      <c r="C4" s="43"/>
      <c r="D4" s="43"/>
      <c r="E4" s="43"/>
      <c r="F4" s="43"/>
    </row>
    <row r="5" spans="1:7" ht="28.5" customHeight="1" x14ac:dyDescent="0.25">
      <c r="A5" s="4"/>
      <c r="B5" s="5" t="s">
        <v>1</v>
      </c>
      <c r="C5" s="6" t="s">
        <v>2</v>
      </c>
      <c r="D5" s="7" t="s">
        <v>167</v>
      </c>
      <c r="E5" s="7" t="s">
        <v>166</v>
      </c>
      <c r="F5" s="8" t="s">
        <v>3</v>
      </c>
    </row>
    <row r="6" spans="1:7" x14ac:dyDescent="0.25">
      <c r="A6" s="4"/>
      <c r="B6" s="11">
        <v>1</v>
      </c>
      <c r="C6" s="12">
        <v>2</v>
      </c>
      <c r="D6" s="11">
        <v>3</v>
      </c>
      <c r="E6" s="11">
        <v>4</v>
      </c>
      <c r="F6" s="11">
        <v>6</v>
      </c>
    </row>
    <row r="7" spans="1:7" x14ac:dyDescent="0.25">
      <c r="A7" s="9">
        <v>1</v>
      </c>
      <c r="B7" s="14" t="s">
        <v>4</v>
      </c>
      <c r="C7" s="10" t="s">
        <v>5</v>
      </c>
      <c r="D7" s="15">
        <v>407981.72700000001</v>
      </c>
      <c r="E7" s="15">
        <v>412373.39646000002</v>
      </c>
      <c r="F7" s="16">
        <f t="shared" ref="F7:F38" si="0">IF(D7=0,0,E7/D7*100)</f>
        <v>101.07643778369516</v>
      </c>
    </row>
    <row r="8" spans="1:7" ht="30" x14ac:dyDescent="0.25">
      <c r="A8" s="9">
        <v>1</v>
      </c>
      <c r="B8" s="14" t="s">
        <v>6</v>
      </c>
      <c r="C8" s="10" t="s">
        <v>7</v>
      </c>
      <c r="D8" s="15">
        <v>314135.42700000003</v>
      </c>
      <c r="E8" s="15">
        <v>311822.40483999997</v>
      </c>
      <c r="F8" s="16">
        <f t="shared" si="0"/>
        <v>99.263686308134851</v>
      </c>
    </row>
    <row r="9" spans="1:7" x14ac:dyDescent="0.25">
      <c r="A9" s="9">
        <v>1</v>
      </c>
      <c r="B9" s="14" t="s">
        <v>8</v>
      </c>
      <c r="C9" s="10" t="s">
        <v>9</v>
      </c>
      <c r="D9" s="15">
        <v>314135.42700000003</v>
      </c>
      <c r="E9" s="15">
        <v>311822.40483999997</v>
      </c>
      <c r="F9" s="16">
        <f t="shared" si="0"/>
        <v>99.263686308134851</v>
      </c>
    </row>
    <row r="10" spans="1:7" ht="52.5" customHeight="1" x14ac:dyDescent="0.25">
      <c r="A10" s="9">
        <v>0</v>
      </c>
      <c r="B10" s="14" t="s">
        <v>10</v>
      </c>
      <c r="C10" s="10" t="s">
        <v>11</v>
      </c>
      <c r="D10" s="15">
        <v>155600</v>
      </c>
      <c r="E10" s="15">
        <v>152036.11535000001</v>
      </c>
      <c r="F10" s="16">
        <f t="shared" si="0"/>
        <v>97.70958570051414</v>
      </c>
    </row>
    <row r="11" spans="1:7" ht="79.5" customHeight="1" x14ac:dyDescent="0.25">
      <c r="A11" s="9">
        <v>0</v>
      </c>
      <c r="B11" s="14" t="s">
        <v>12</v>
      </c>
      <c r="C11" s="10" t="s">
        <v>13</v>
      </c>
      <c r="D11" s="15">
        <v>149698.427</v>
      </c>
      <c r="E11" s="15">
        <v>151449.34044</v>
      </c>
      <c r="F11" s="16">
        <f t="shared" si="0"/>
        <v>101.16962714644957</v>
      </c>
    </row>
    <row r="12" spans="1:7" ht="41.25" customHeight="1" x14ac:dyDescent="0.25">
      <c r="A12" s="9">
        <v>0</v>
      </c>
      <c r="B12" s="14" t="s">
        <v>14</v>
      </c>
      <c r="C12" s="10" t="s">
        <v>15</v>
      </c>
      <c r="D12" s="15">
        <v>5700</v>
      </c>
      <c r="E12" s="15">
        <v>3726.2855</v>
      </c>
      <c r="F12" s="16">
        <f t="shared" si="0"/>
        <v>65.373429824561399</v>
      </c>
    </row>
    <row r="13" spans="1:7" ht="36.75" customHeight="1" x14ac:dyDescent="0.25">
      <c r="A13" s="9">
        <v>0</v>
      </c>
      <c r="B13" s="14" t="s">
        <v>16</v>
      </c>
      <c r="C13" s="10" t="s">
        <v>17</v>
      </c>
      <c r="D13" s="15">
        <v>3137</v>
      </c>
      <c r="E13" s="15">
        <v>4603.9405500000003</v>
      </c>
      <c r="F13" s="16">
        <f t="shared" si="0"/>
        <v>146.7625294867708</v>
      </c>
    </row>
    <row r="14" spans="1:7" ht="45" x14ac:dyDescent="0.25">
      <c r="A14" s="9">
        <v>0</v>
      </c>
      <c r="B14" s="14" t="s">
        <v>18</v>
      </c>
      <c r="C14" s="10" t="s">
        <v>19</v>
      </c>
      <c r="D14" s="15">
        <v>0</v>
      </c>
      <c r="E14" s="15">
        <v>6.7229999999999999</v>
      </c>
      <c r="F14" s="16">
        <f t="shared" si="0"/>
        <v>0</v>
      </c>
    </row>
    <row r="15" spans="1:7" ht="30" x14ac:dyDescent="0.25">
      <c r="A15" s="9">
        <v>1</v>
      </c>
      <c r="B15" s="14" t="s">
        <v>20</v>
      </c>
      <c r="C15" s="10" t="s">
        <v>21</v>
      </c>
      <c r="D15" s="15">
        <v>3388.3</v>
      </c>
      <c r="E15" s="15">
        <v>1848.5822899999998</v>
      </c>
      <c r="F15" s="16">
        <f t="shared" si="0"/>
        <v>54.557810406398474</v>
      </c>
    </row>
    <row r="16" spans="1:7" x14ac:dyDescent="0.25">
      <c r="A16" s="9">
        <v>1</v>
      </c>
      <c r="B16" s="14" t="s">
        <v>22</v>
      </c>
      <c r="C16" s="10" t="s">
        <v>23</v>
      </c>
      <c r="D16" s="15">
        <v>112</v>
      </c>
      <c r="E16" s="15">
        <v>273.17167999999998</v>
      </c>
      <c r="F16" s="16">
        <f t="shared" si="0"/>
        <v>243.90328571428569</v>
      </c>
    </row>
    <row r="17" spans="1:6" ht="45" x14ac:dyDescent="0.25">
      <c r="A17" s="9">
        <v>0</v>
      </c>
      <c r="B17" s="14" t="s">
        <v>24</v>
      </c>
      <c r="C17" s="10" t="s">
        <v>25</v>
      </c>
      <c r="D17" s="15">
        <v>43.3</v>
      </c>
      <c r="E17" s="15">
        <v>117.34258</v>
      </c>
      <c r="F17" s="16">
        <f t="shared" si="0"/>
        <v>270.99903002309469</v>
      </c>
    </row>
    <row r="18" spans="1:6" ht="66.75" customHeight="1" x14ac:dyDescent="0.25">
      <c r="A18" s="9">
        <v>0</v>
      </c>
      <c r="B18" s="14" t="s">
        <v>26</v>
      </c>
      <c r="C18" s="10" t="s">
        <v>27</v>
      </c>
      <c r="D18" s="15">
        <v>68.7</v>
      </c>
      <c r="E18" s="15">
        <v>155.82910000000001</v>
      </c>
      <c r="F18" s="16">
        <f t="shared" si="0"/>
        <v>226.82547307132461</v>
      </c>
    </row>
    <row r="19" spans="1:6" ht="30" x14ac:dyDescent="0.25">
      <c r="A19" s="9">
        <v>1</v>
      </c>
      <c r="B19" s="14" t="s">
        <v>28</v>
      </c>
      <c r="C19" s="10" t="s">
        <v>29</v>
      </c>
      <c r="D19" s="15">
        <v>3276.3</v>
      </c>
      <c r="E19" s="15">
        <v>1575.4106099999999</v>
      </c>
      <c r="F19" s="16">
        <f t="shared" si="0"/>
        <v>48.085053566523207</v>
      </c>
    </row>
    <row r="20" spans="1:6" ht="36" customHeight="1" x14ac:dyDescent="0.25">
      <c r="A20" s="9">
        <v>0</v>
      </c>
      <c r="B20" s="14" t="s">
        <v>30</v>
      </c>
      <c r="C20" s="10" t="s">
        <v>31</v>
      </c>
      <c r="D20" s="15">
        <v>70</v>
      </c>
      <c r="E20" s="15">
        <v>35.075809999999997</v>
      </c>
      <c r="F20" s="16">
        <f t="shared" si="0"/>
        <v>50.108299999999993</v>
      </c>
    </row>
    <row r="21" spans="1:6" ht="22.5" customHeight="1" x14ac:dyDescent="0.25">
      <c r="A21" s="9">
        <v>0</v>
      </c>
      <c r="B21" s="14" t="s">
        <v>32</v>
      </c>
      <c r="C21" s="10" t="s">
        <v>33</v>
      </c>
      <c r="D21" s="15">
        <v>285.8</v>
      </c>
      <c r="E21" s="15">
        <v>267.75673</v>
      </c>
      <c r="F21" s="16">
        <f t="shared" si="0"/>
        <v>93.686749475157455</v>
      </c>
    </row>
    <row r="22" spans="1:6" ht="30" x14ac:dyDescent="0.25">
      <c r="A22" s="9">
        <v>0</v>
      </c>
      <c r="B22" s="14" t="s">
        <v>34</v>
      </c>
      <c r="C22" s="10" t="s">
        <v>35</v>
      </c>
      <c r="D22" s="15">
        <v>2908</v>
      </c>
      <c r="E22" s="15">
        <v>1259.14291</v>
      </c>
      <c r="F22" s="16">
        <f t="shared" si="0"/>
        <v>43.299274759284735</v>
      </c>
    </row>
    <row r="23" spans="1:6" ht="30" x14ac:dyDescent="0.25">
      <c r="A23" s="9">
        <v>0</v>
      </c>
      <c r="B23" s="14" t="s">
        <v>36</v>
      </c>
      <c r="C23" s="10" t="s">
        <v>37</v>
      </c>
      <c r="D23" s="15">
        <v>12.5</v>
      </c>
      <c r="E23" s="15">
        <v>13.43516</v>
      </c>
      <c r="F23" s="16">
        <f t="shared" si="0"/>
        <v>107.48127999999998</v>
      </c>
    </row>
    <row r="24" spans="1:6" x14ac:dyDescent="0.25">
      <c r="A24" s="9">
        <v>1</v>
      </c>
      <c r="B24" s="14" t="s">
        <v>38</v>
      </c>
      <c r="C24" s="10" t="s">
        <v>39</v>
      </c>
      <c r="D24" s="15">
        <v>18380</v>
      </c>
      <c r="E24" s="15">
        <v>18885.934069999999</v>
      </c>
      <c r="F24" s="16">
        <f t="shared" si="0"/>
        <v>102.75263367791077</v>
      </c>
    </row>
    <row r="25" spans="1:6" ht="30" x14ac:dyDescent="0.25">
      <c r="A25" s="9">
        <v>1</v>
      </c>
      <c r="B25" s="14" t="s">
        <v>40</v>
      </c>
      <c r="C25" s="10" t="s">
        <v>41</v>
      </c>
      <c r="D25" s="15">
        <v>1610</v>
      </c>
      <c r="E25" s="15">
        <v>2272.6693</v>
      </c>
      <c r="F25" s="16">
        <f t="shared" si="0"/>
        <v>141.15958385093168</v>
      </c>
    </row>
    <row r="26" spans="1:6" x14ac:dyDescent="0.25">
      <c r="A26" s="9">
        <v>0</v>
      </c>
      <c r="B26" s="14" t="s">
        <v>42</v>
      </c>
      <c r="C26" s="10" t="s">
        <v>43</v>
      </c>
      <c r="D26" s="15">
        <v>1610</v>
      </c>
      <c r="E26" s="15">
        <v>2272.6693</v>
      </c>
      <c r="F26" s="16">
        <f t="shared" si="0"/>
        <v>141.15958385093168</v>
      </c>
    </row>
    <row r="27" spans="1:6" ht="30" x14ac:dyDescent="0.25">
      <c r="A27" s="9">
        <v>1</v>
      </c>
      <c r="B27" s="14" t="s">
        <v>44</v>
      </c>
      <c r="C27" s="10" t="s">
        <v>45</v>
      </c>
      <c r="D27" s="15">
        <v>8600</v>
      </c>
      <c r="E27" s="15">
        <v>8686.5545999999995</v>
      </c>
      <c r="F27" s="16">
        <f t="shared" si="0"/>
        <v>101.00644883720931</v>
      </c>
    </row>
    <row r="28" spans="1:6" x14ac:dyDescent="0.25">
      <c r="A28" s="9">
        <v>0</v>
      </c>
      <c r="B28" s="14" t="s">
        <v>46</v>
      </c>
      <c r="C28" s="10" t="s">
        <v>43</v>
      </c>
      <c r="D28" s="15">
        <v>8600</v>
      </c>
      <c r="E28" s="15">
        <v>8686.5545999999995</v>
      </c>
      <c r="F28" s="16">
        <f t="shared" si="0"/>
        <v>101.00644883720931</v>
      </c>
    </row>
    <row r="29" spans="1:6" ht="30" x14ac:dyDescent="0.25">
      <c r="A29" s="9">
        <v>1</v>
      </c>
      <c r="B29" s="14" t="s">
        <v>47</v>
      </c>
      <c r="C29" s="10" t="s">
        <v>48</v>
      </c>
      <c r="D29" s="15">
        <v>8170</v>
      </c>
      <c r="E29" s="15">
        <v>7926.7101700000003</v>
      </c>
      <c r="F29" s="16">
        <f t="shared" si="0"/>
        <v>97.022156303549579</v>
      </c>
    </row>
    <row r="30" spans="1:6" ht="75" x14ac:dyDescent="0.25">
      <c r="A30" s="9">
        <v>0</v>
      </c>
      <c r="B30" s="14" t="s">
        <v>49</v>
      </c>
      <c r="C30" s="10" t="s">
        <v>50</v>
      </c>
      <c r="D30" s="15">
        <v>4400</v>
      </c>
      <c r="E30" s="15">
        <v>4041.1011800000001</v>
      </c>
      <c r="F30" s="16">
        <f t="shared" si="0"/>
        <v>91.843208636363642</v>
      </c>
    </row>
    <row r="31" spans="1:6" ht="60" x14ac:dyDescent="0.25">
      <c r="A31" s="9">
        <v>0</v>
      </c>
      <c r="B31" s="14" t="s">
        <v>51</v>
      </c>
      <c r="C31" s="10" t="s">
        <v>52</v>
      </c>
      <c r="D31" s="15">
        <v>3770</v>
      </c>
      <c r="E31" s="15">
        <v>3885.6089900000002</v>
      </c>
      <c r="F31" s="16">
        <f t="shared" si="0"/>
        <v>103.06655145888595</v>
      </c>
    </row>
    <row r="32" spans="1:6" ht="30" x14ac:dyDescent="0.25">
      <c r="A32" s="9">
        <v>1</v>
      </c>
      <c r="B32" s="14" t="s">
        <v>53</v>
      </c>
      <c r="C32" s="10" t="s">
        <v>54</v>
      </c>
      <c r="D32" s="15">
        <v>72078</v>
      </c>
      <c r="E32" s="15">
        <v>79816.475260000007</v>
      </c>
      <c r="F32" s="16">
        <f t="shared" si="0"/>
        <v>110.7362513665751</v>
      </c>
    </row>
    <row r="33" spans="1:6" x14ac:dyDescent="0.25">
      <c r="A33" s="9">
        <v>1</v>
      </c>
      <c r="B33" s="14" t="s">
        <v>55</v>
      </c>
      <c r="C33" s="10" t="s">
        <v>56</v>
      </c>
      <c r="D33" s="15">
        <v>45819.4</v>
      </c>
      <c r="E33" s="15">
        <v>49892.288909999996</v>
      </c>
      <c r="F33" s="16">
        <f t="shared" si="0"/>
        <v>108.88900533398515</v>
      </c>
    </row>
    <row r="34" spans="1:6" ht="54" customHeight="1" x14ac:dyDescent="0.25">
      <c r="A34" s="9">
        <v>0</v>
      </c>
      <c r="B34" s="14" t="s">
        <v>57</v>
      </c>
      <c r="C34" s="10" t="s">
        <v>58</v>
      </c>
      <c r="D34" s="15">
        <v>16.399999999999999</v>
      </c>
      <c r="E34" s="15">
        <v>58.159769999999995</v>
      </c>
      <c r="F34" s="16">
        <f t="shared" si="0"/>
        <v>354.63274390243902</v>
      </c>
    </row>
    <row r="35" spans="1:6" ht="45" x14ac:dyDescent="0.25">
      <c r="A35" s="9">
        <v>0</v>
      </c>
      <c r="B35" s="14" t="s">
        <v>59</v>
      </c>
      <c r="C35" s="10" t="s">
        <v>60</v>
      </c>
      <c r="D35" s="15">
        <v>2250</v>
      </c>
      <c r="E35" s="15">
        <v>3156.1594100000002</v>
      </c>
      <c r="F35" s="16">
        <f t="shared" si="0"/>
        <v>140.27375155555558</v>
      </c>
    </row>
    <row r="36" spans="1:6" ht="45" x14ac:dyDescent="0.25">
      <c r="A36" s="9">
        <v>0</v>
      </c>
      <c r="B36" s="14" t="s">
        <v>61</v>
      </c>
      <c r="C36" s="10" t="s">
        <v>62</v>
      </c>
      <c r="D36" s="15">
        <v>3150</v>
      </c>
      <c r="E36" s="15">
        <v>4190.7688699999999</v>
      </c>
      <c r="F36" s="16">
        <f t="shared" si="0"/>
        <v>133.04028158730159</v>
      </c>
    </row>
    <row r="37" spans="1:6" ht="45" x14ac:dyDescent="0.25">
      <c r="A37" s="9">
        <v>0</v>
      </c>
      <c r="B37" s="14" t="s">
        <v>63</v>
      </c>
      <c r="C37" s="10" t="s">
        <v>64</v>
      </c>
      <c r="D37" s="15">
        <v>5300</v>
      </c>
      <c r="E37" s="15">
        <v>4825.6202899999998</v>
      </c>
      <c r="F37" s="16">
        <f t="shared" si="0"/>
        <v>91.049439433962263</v>
      </c>
    </row>
    <row r="38" spans="1:6" x14ac:dyDescent="0.25">
      <c r="A38" s="9">
        <v>0</v>
      </c>
      <c r="B38" s="14" t="s">
        <v>65</v>
      </c>
      <c r="C38" s="10" t="s">
        <v>66</v>
      </c>
      <c r="D38" s="15">
        <v>19420</v>
      </c>
      <c r="E38" s="15">
        <v>20551.8812</v>
      </c>
      <c r="F38" s="16">
        <f t="shared" si="0"/>
        <v>105.82843048403707</v>
      </c>
    </row>
    <row r="39" spans="1:6" x14ac:dyDescent="0.25">
      <c r="A39" s="9">
        <v>0</v>
      </c>
      <c r="B39" s="14" t="s">
        <v>67</v>
      </c>
      <c r="C39" s="10" t="s">
        <v>68</v>
      </c>
      <c r="D39" s="15">
        <v>10440</v>
      </c>
      <c r="E39" s="15">
        <v>10817.9972</v>
      </c>
      <c r="F39" s="16">
        <f t="shared" ref="F39:F70" si="1">IF(D39=0,0,E39/D39*100)</f>
        <v>103.62066283524905</v>
      </c>
    </row>
    <row r="40" spans="1:6" x14ac:dyDescent="0.25">
      <c r="A40" s="9">
        <v>0</v>
      </c>
      <c r="B40" s="14" t="s">
        <v>69</v>
      </c>
      <c r="C40" s="10" t="s">
        <v>70</v>
      </c>
      <c r="D40" s="15">
        <v>1520</v>
      </c>
      <c r="E40" s="15">
        <v>1837.5790200000001</v>
      </c>
      <c r="F40" s="16">
        <f t="shared" si="1"/>
        <v>120.89335657894738</v>
      </c>
    </row>
    <row r="41" spans="1:6" x14ac:dyDescent="0.25">
      <c r="A41" s="9">
        <v>0</v>
      </c>
      <c r="B41" s="14" t="s">
        <v>71</v>
      </c>
      <c r="C41" s="10" t="s">
        <v>72</v>
      </c>
      <c r="D41" s="15">
        <v>3650</v>
      </c>
      <c r="E41" s="15">
        <v>4396.8447500000002</v>
      </c>
      <c r="F41" s="16">
        <f t="shared" si="1"/>
        <v>120.4615</v>
      </c>
    </row>
    <row r="42" spans="1:6" x14ac:dyDescent="0.25">
      <c r="A42" s="9">
        <v>0</v>
      </c>
      <c r="B42" s="14" t="s">
        <v>73</v>
      </c>
      <c r="C42" s="10" t="s">
        <v>74</v>
      </c>
      <c r="D42" s="15">
        <v>3</v>
      </c>
      <c r="E42" s="15">
        <v>6.6533999999999995</v>
      </c>
      <c r="F42" s="16">
        <f t="shared" si="1"/>
        <v>221.78</v>
      </c>
    </row>
    <row r="43" spans="1:6" x14ac:dyDescent="0.25">
      <c r="A43" s="9">
        <v>0</v>
      </c>
      <c r="B43" s="14" t="s">
        <v>75</v>
      </c>
      <c r="C43" s="10" t="s">
        <v>76</v>
      </c>
      <c r="D43" s="15">
        <v>70</v>
      </c>
      <c r="E43" s="15">
        <v>50.625</v>
      </c>
      <c r="F43" s="16">
        <f t="shared" si="1"/>
        <v>72.321428571428569</v>
      </c>
    </row>
    <row r="44" spans="1:6" x14ac:dyDescent="0.25">
      <c r="A44" s="9">
        <v>1</v>
      </c>
      <c r="B44" s="14" t="s">
        <v>77</v>
      </c>
      <c r="C44" s="10" t="s">
        <v>78</v>
      </c>
      <c r="D44" s="15">
        <v>98.6</v>
      </c>
      <c r="E44" s="15">
        <v>90.361440000000002</v>
      </c>
      <c r="F44" s="16">
        <f t="shared" si="1"/>
        <v>91.644462474645039</v>
      </c>
    </row>
    <row r="45" spans="1:6" ht="30" x14ac:dyDescent="0.25">
      <c r="A45" s="9">
        <v>0</v>
      </c>
      <c r="B45" s="14" t="s">
        <v>79</v>
      </c>
      <c r="C45" s="10" t="s">
        <v>80</v>
      </c>
      <c r="D45" s="15">
        <v>98.6</v>
      </c>
      <c r="E45" s="15">
        <v>90.361440000000002</v>
      </c>
      <c r="F45" s="16">
        <f t="shared" si="1"/>
        <v>91.644462474645039</v>
      </c>
    </row>
    <row r="46" spans="1:6" x14ac:dyDescent="0.25">
      <c r="A46" s="9">
        <v>1</v>
      </c>
      <c r="B46" s="14" t="s">
        <v>81</v>
      </c>
      <c r="C46" s="10" t="s">
        <v>82</v>
      </c>
      <c r="D46" s="15">
        <v>25</v>
      </c>
      <c r="E46" s="15">
        <v>52.392780000000002</v>
      </c>
      <c r="F46" s="16">
        <f t="shared" si="1"/>
        <v>209.57112000000001</v>
      </c>
    </row>
    <row r="47" spans="1:6" ht="19.5" customHeight="1" x14ac:dyDescent="0.25">
      <c r="A47" s="9">
        <v>0</v>
      </c>
      <c r="B47" s="14" t="s">
        <v>83</v>
      </c>
      <c r="C47" s="10" t="s">
        <v>84</v>
      </c>
      <c r="D47" s="15">
        <v>10</v>
      </c>
      <c r="E47" s="15">
        <v>18.40728</v>
      </c>
      <c r="F47" s="16">
        <f t="shared" si="1"/>
        <v>184.0728</v>
      </c>
    </row>
    <row r="48" spans="1:6" x14ac:dyDescent="0.25">
      <c r="A48" s="9">
        <v>0</v>
      </c>
      <c r="B48" s="14" t="s">
        <v>85</v>
      </c>
      <c r="C48" s="10" t="s">
        <v>86</v>
      </c>
      <c r="D48" s="15">
        <v>15</v>
      </c>
      <c r="E48" s="15">
        <v>33.985500000000002</v>
      </c>
      <c r="F48" s="16">
        <f t="shared" si="1"/>
        <v>226.57000000000002</v>
      </c>
    </row>
    <row r="49" spans="1:6" x14ac:dyDescent="0.25">
      <c r="A49" s="9">
        <v>1</v>
      </c>
      <c r="B49" s="14" t="s">
        <v>87</v>
      </c>
      <c r="C49" s="10" t="s">
        <v>88</v>
      </c>
      <c r="D49" s="15">
        <v>26135</v>
      </c>
      <c r="E49" s="15">
        <v>29781.432130000001</v>
      </c>
      <c r="F49" s="16">
        <f t="shared" si="1"/>
        <v>113.95229435622728</v>
      </c>
    </row>
    <row r="50" spans="1:6" ht="30" x14ac:dyDescent="0.25">
      <c r="A50" s="9">
        <v>0</v>
      </c>
      <c r="B50" s="14" t="s">
        <v>89</v>
      </c>
      <c r="C50" s="10" t="s">
        <v>90</v>
      </c>
      <c r="D50" s="15">
        <v>0</v>
      </c>
      <c r="E50" s="15">
        <v>4.8493500000000003</v>
      </c>
      <c r="F50" s="16">
        <f t="shared" si="1"/>
        <v>0</v>
      </c>
    </row>
    <row r="51" spans="1:6" x14ac:dyDescent="0.25">
      <c r="A51" s="9">
        <v>0</v>
      </c>
      <c r="B51" s="14" t="s">
        <v>91</v>
      </c>
      <c r="C51" s="10" t="s">
        <v>92</v>
      </c>
      <c r="D51" s="15">
        <v>3350</v>
      </c>
      <c r="E51" s="15">
        <v>3793.4343399999998</v>
      </c>
      <c r="F51" s="16">
        <f t="shared" si="1"/>
        <v>113.23684597014925</v>
      </c>
    </row>
    <row r="52" spans="1:6" x14ac:dyDescent="0.25">
      <c r="A52" s="9">
        <v>0</v>
      </c>
      <c r="B52" s="14" t="s">
        <v>93</v>
      </c>
      <c r="C52" s="10" t="s">
        <v>94</v>
      </c>
      <c r="D52" s="15">
        <v>22750</v>
      </c>
      <c r="E52" s="15">
        <v>25924.080510000003</v>
      </c>
      <c r="F52" s="16">
        <f t="shared" si="1"/>
        <v>113.95200224175825</v>
      </c>
    </row>
    <row r="53" spans="1:6" ht="59.25" customHeight="1" x14ac:dyDescent="0.25">
      <c r="A53" s="9">
        <v>0</v>
      </c>
      <c r="B53" s="14" t="s">
        <v>95</v>
      </c>
      <c r="C53" s="10" t="s">
        <v>96</v>
      </c>
      <c r="D53" s="15">
        <v>35</v>
      </c>
      <c r="E53" s="15">
        <v>59.067929999999997</v>
      </c>
      <c r="F53" s="16">
        <f t="shared" si="1"/>
        <v>168.76551428571426</v>
      </c>
    </row>
    <row r="54" spans="1:6" x14ac:dyDescent="0.25">
      <c r="A54" s="9">
        <v>1</v>
      </c>
      <c r="B54" s="14" t="s">
        <v>97</v>
      </c>
      <c r="C54" s="10" t="s">
        <v>98</v>
      </c>
      <c r="D54" s="15">
        <v>10130</v>
      </c>
      <c r="E54" s="15">
        <v>9599.9039200000007</v>
      </c>
      <c r="F54" s="16">
        <f t="shared" si="1"/>
        <v>94.767067324777898</v>
      </c>
    </row>
    <row r="55" spans="1:6" ht="24" customHeight="1" x14ac:dyDescent="0.25">
      <c r="A55" s="9">
        <v>1</v>
      </c>
      <c r="B55" s="14" t="s">
        <v>99</v>
      </c>
      <c r="C55" s="10" t="s">
        <v>100</v>
      </c>
      <c r="D55" s="15">
        <v>100</v>
      </c>
      <c r="E55" s="15">
        <v>926.87370999999996</v>
      </c>
      <c r="F55" s="16">
        <f t="shared" si="1"/>
        <v>926.87370999999996</v>
      </c>
    </row>
    <row r="56" spans="1:6" ht="65.25" customHeight="1" x14ac:dyDescent="0.25">
      <c r="A56" s="9">
        <v>1</v>
      </c>
      <c r="B56" s="14" t="s">
        <v>101</v>
      </c>
      <c r="C56" s="10" t="s">
        <v>206</v>
      </c>
      <c r="D56" s="15">
        <v>100</v>
      </c>
      <c r="E56" s="15">
        <v>105.75</v>
      </c>
      <c r="F56" s="16">
        <f t="shared" si="1"/>
        <v>105.75000000000001</v>
      </c>
    </row>
    <row r="57" spans="1:6" ht="45" x14ac:dyDescent="0.25">
      <c r="A57" s="9">
        <v>0</v>
      </c>
      <c r="B57" s="14" t="s">
        <v>102</v>
      </c>
      <c r="C57" s="10" t="s">
        <v>103</v>
      </c>
      <c r="D57" s="15">
        <v>100</v>
      </c>
      <c r="E57" s="15">
        <v>105.75</v>
      </c>
      <c r="F57" s="16">
        <f t="shared" si="1"/>
        <v>105.75000000000001</v>
      </c>
    </row>
    <row r="58" spans="1:6" x14ac:dyDescent="0.25">
      <c r="A58" s="9">
        <v>1</v>
      </c>
      <c r="B58" s="14" t="s">
        <v>104</v>
      </c>
      <c r="C58" s="10" t="s">
        <v>105</v>
      </c>
      <c r="D58" s="15">
        <v>0</v>
      </c>
      <c r="E58" s="15">
        <v>821.12370999999996</v>
      </c>
      <c r="F58" s="16">
        <f t="shared" si="1"/>
        <v>0</v>
      </c>
    </row>
    <row r="59" spans="1:6" x14ac:dyDescent="0.25">
      <c r="A59" s="9">
        <v>0</v>
      </c>
      <c r="B59" s="14" t="s">
        <v>106</v>
      </c>
      <c r="C59" s="10" t="s">
        <v>107</v>
      </c>
      <c r="D59" s="15">
        <v>0</v>
      </c>
      <c r="E59" s="15">
        <v>484.43434999999999</v>
      </c>
      <c r="F59" s="16">
        <f t="shared" si="1"/>
        <v>0</v>
      </c>
    </row>
    <row r="60" spans="1:6" ht="75" x14ac:dyDescent="0.25">
      <c r="A60" s="9">
        <v>0</v>
      </c>
      <c r="B60" s="14" t="s">
        <v>108</v>
      </c>
      <c r="C60" s="10" t="s">
        <v>109</v>
      </c>
      <c r="D60" s="15">
        <v>0</v>
      </c>
      <c r="E60" s="15">
        <v>333.33936</v>
      </c>
      <c r="F60" s="16">
        <f t="shared" si="1"/>
        <v>0</v>
      </c>
    </row>
    <row r="61" spans="1:6" ht="75" x14ac:dyDescent="0.25">
      <c r="A61" s="9">
        <v>0</v>
      </c>
      <c r="B61" s="14" t="s">
        <v>110</v>
      </c>
      <c r="C61" s="10" t="s">
        <v>111</v>
      </c>
      <c r="D61" s="15">
        <v>0</v>
      </c>
      <c r="E61" s="15">
        <v>3.35</v>
      </c>
      <c r="F61" s="16">
        <f t="shared" si="1"/>
        <v>0</v>
      </c>
    </row>
    <row r="62" spans="1:6" ht="30" x14ac:dyDescent="0.25">
      <c r="A62" s="9">
        <v>1</v>
      </c>
      <c r="B62" s="14" t="s">
        <v>112</v>
      </c>
      <c r="C62" s="10" t="s">
        <v>113</v>
      </c>
      <c r="D62" s="15">
        <v>9465</v>
      </c>
      <c r="E62" s="15">
        <v>8012.0246000000006</v>
      </c>
      <c r="F62" s="16">
        <f t="shared" si="1"/>
        <v>84.648965662968848</v>
      </c>
    </row>
    <row r="63" spans="1:6" x14ac:dyDescent="0.25">
      <c r="A63" s="9">
        <v>1</v>
      </c>
      <c r="B63" s="14" t="s">
        <v>114</v>
      </c>
      <c r="C63" s="10" t="s">
        <v>115</v>
      </c>
      <c r="D63" s="15">
        <v>8690</v>
      </c>
      <c r="E63" s="15">
        <v>6827.8883400000004</v>
      </c>
      <c r="F63" s="16">
        <f t="shared" si="1"/>
        <v>78.57178757192176</v>
      </c>
    </row>
    <row r="64" spans="1:6" ht="45" x14ac:dyDescent="0.25">
      <c r="A64" s="9">
        <v>0</v>
      </c>
      <c r="B64" s="14" t="s">
        <v>116</v>
      </c>
      <c r="C64" s="10" t="s">
        <v>117</v>
      </c>
      <c r="D64" s="15">
        <v>50</v>
      </c>
      <c r="E64" s="15">
        <v>45.162199999999999</v>
      </c>
      <c r="F64" s="16">
        <f t="shared" si="1"/>
        <v>90.324399999999997</v>
      </c>
    </row>
    <row r="65" spans="1:6" x14ac:dyDescent="0.25">
      <c r="A65" s="9">
        <v>0</v>
      </c>
      <c r="B65" s="14" t="s">
        <v>118</v>
      </c>
      <c r="C65" s="10" t="s">
        <v>119</v>
      </c>
      <c r="D65" s="15">
        <v>8550</v>
      </c>
      <c r="E65" s="15">
        <v>6675.3511400000007</v>
      </c>
      <c r="F65" s="16">
        <f t="shared" si="1"/>
        <v>78.074282339181295</v>
      </c>
    </row>
    <row r="66" spans="1:6" ht="30" x14ac:dyDescent="0.25">
      <c r="A66" s="9">
        <v>0</v>
      </c>
      <c r="B66" s="14" t="s">
        <v>120</v>
      </c>
      <c r="C66" s="10" t="s">
        <v>121</v>
      </c>
      <c r="D66" s="15">
        <v>90</v>
      </c>
      <c r="E66" s="15">
        <v>107.375</v>
      </c>
      <c r="F66" s="16">
        <f t="shared" si="1"/>
        <v>119.30555555555556</v>
      </c>
    </row>
    <row r="67" spans="1:6" ht="45" x14ac:dyDescent="0.25">
      <c r="A67" s="9">
        <v>1</v>
      </c>
      <c r="B67" s="14" t="s">
        <v>122</v>
      </c>
      <c r="C67" s="10" t="s">
        <v>123</v>
      </c>
      <c r="D67" s="15">
        <v>710</v>
      </c>
      <c r="E67" s="15">
        <v>1119.6622399999999</v>
      </c>
      <c r="F67" s="16">
        <f t="shared" si="1"/>
        <v>157.69890704225352</v>
      </c>
    </row>
    <row r="68" spans="1:6" ht="45" x14ac:dyDescent="0.25">
      <c r="A68" s="9">
        <v>0</v>
      </c>
      <c r="B68" s="14" t="s">
        <v>124</v>
      </c>
      <c r="C68" s="10" t="s">
        <v>125</v>
      </c>
      <c r="D68" s="15">
        <v>710</v>
      </c>
      <c r="E68" s="15">
        <v>1119.6622399999999</v>
      </c>
      <c r="F68" s="16">
        <f t="shared" si="1"/>
        <v>157.69890704225352</v>
      </c>
    </row>
    <row r="69" spans="1:6" x14ac:dyDescent="0.25">
      <c r="A69" s="9">
        <v>1</v>
      </c>
      <c r="B69" s="14" t="s">
        <v>126</v>
      </c>
      <c r="C69" s="10" t="s">
        <v>127</v>
      </c>
      <c r="D69" s="15">
        <v>65</v>
      </c>
      <c r="E69" s="15">
        <v>64.474019999999996</v>
      </c>
      <c r="F69" s="16">
        <f t="shared" si="1"/>
        <v>99.190799999999996</v>
      </c>
    </row>
    <row r="70" spans="1:6" ht="45" customHeight="1" x14ac:dyDescent="0.25">
      <c r="A70" s="9">
        <v>0</v>
      </c>
      <c r="B70" s="14" t="s">
        <v>128</v>
      </c>
      <c r="C70" s="10" t="s">
        <v>129</v>
      </c>
      <c r="D70" s="15">
        <v>40</v>
      </c>
      <c r="E70" s="15">
        <v>45.178350000000002</v>
      </c>
      <c r="F70" s="16">
        <f t="shared" si="1"/>
        <v>112.945875</v>
      </c>
    </row>
    <row r="71" spans="1:6" ht="45" x14ac:dyDescent="0.25">
      <c r="A71" s="9">
        <v>0</v>
      </c>
      <c r="B71" s="14" t="s">
        <v>130</v>
      </c>
      <c r="C71" s="10" t="s">
        <v>131</v>
      </c>
      <c r="D71" s="15">
        <v>25</v>
      </c>
      <c r="E71" s="15">
        <v>19.295669999999998</v>
      </c>
      <c r="F71" s="16">
        <f t="shared" ref="F71:F88" si="2">IF(D71=0,0,E71/D71*100)</f>
        <v>77.182679999999991</v>
      </c>
    </row>
    <row r="72" spans="1:6" x14ac:dyDescent="0.25">
      <c r="A72" s="9">
        <v>1</v>
      </c>
      <c r="B72" s="14" t="s">
        <v>132</v>
      </c>
      <c r="C72" s="10" t="s">
        <v>133</v>
      </c>
      <c r="D72" s="15">
        <v>565</v>
      </c>
      <c r="E72" s="15">
        <v>661.00560999999993</v>
      </c>
      <c r="F72" s="16">
        <f t="shared" si="2"/>
        <v>116.99214336283185</v>
      </c>
    </row>
    <row r="73" spans="1:6" x14ac:dyDescent="0.25">
      <c r="A73" s="9">
        <v>1</v>
      </c>
      <c r="B73" s="14" t="s">
        <v>134</v>
      </c>
      <c r="C73" s="10" t="s">
        <v>105</v>
      </c>
      <c r="D73" s="15">
        <v>565</v>
      </c>
      <c r="E73" s="15">
        <v>661.00560999999993</v>
      </c>
      <c r="F73" s="16">
        <f t="shared" si="2"/>
        <v>116.99214336283185</v>
      </c>
    </row>
    <row r="74" spans="1:6" x14ac:dyDescent="0.25">
      <c r="A74" s="9">
        <v>0</v>
      </c>
      <c r="B74" s="14" t="s">
        <v>135</v>
      </c>
      <c r="C74" s="10" t="s">
        <v>105</v>
      </c>
      <c r="D74" s="15">
        <v>565</v>
      </c>
      <c r="E74" s="15">
        <v>661.00560999999993</v>
      </c>
      <c r="F74" s="16">
        <f t="shared" si="2"/>
        <v>116.99214336283185</v>
      </c>
    </row>
    <row r="75" spans="1:6" ht="16.5" customHeight="1" x14ac:dyDescent="0.25">
      <c r="A75" s="9"/>
      <c r="B75" s="5"/>
      <c r="C75" s="17" t="s">
        <v>163</v>
      </c>
      <c r="D75" s="18">
        <v>418111.72700000001</v>
      </c>
      <c r="E75" s="18">
        <v>421973.30622000009</v>
      </c>
      <c r="F75" s="16">
        <f t="shared" ref="F75" si="3">IF(D75=0,0,E75/D75*100)</f>
        <v>100.92357591778335</v>
      </c>
    </row>
    <row r="76" spans="1:6" x14ac:dyDescent="0.25">
      <c r="A76" s="9">
        <v>1</v>
      </c>
      <c r="B76" s="14" t="s">
        <v>138</v>
      </c>
      <c r="C76" s="10" t="s">
        <v>139</v>
      </c>
      <c r="D76" s="15">
        <v>154365.06703999999</v>
      </c>
      <c r="E76" s="15">
        <v>154351.89437999998</v>
      </c>
      <c r="F76" s="16">
        <f t="shared" si="2"/>
        <v>99.991466553765946</v>
      </c>
    </row>
    <row r="77" spans="1:6" x14ac:dyDescent="0.25">
      <c r="A77" s="9">
        <v>1</v>
      </c>
      <c r="B77" s="14" t="s">
        <v>140</v>
      </c>
      <c r="C77" s="10" t="s">
        <v>141</v>
      </c>
      <c r="D77" s="15">
        <v>154365.06703999999</v>
      </c>
      <c r="E77" s="15">
        <v>154351.89437999998</v>
      </c>
      <c r="F77" s="16">
        <f t="shared" si="2"/>
        <v>99.991466553765946</v>
      </c>
    </row>
    <row r="78" spans="1:6" x14ac:dyDescent="0.25">
      <c r="A78" s="9">
        <v>1</v>
      </c>
      <c r="B78" s="14" t="s">
        <v>142</v>
      </c>
      <c r="C78" s="10" t="s">
        <v>143</v>
      </c>
      <c r="D78" s="15">
        <v>4245.8999999999996</v>
      </c>
      <c r="E78" s="15">
        <v>4245.8999999999996</v>
      </c>
      <c r="F78" s="16">
        <f t="shared" si="2"/>
        <v>100</v>
      </c>
    </row>
    <row r="79" spans="1:6" x14ac:dyDescent="0.25">
      <c r="A79" s="9">
        <v>0</v>
      </c>
      <c r="B79" s="14" t="s">
        <v>144</v>
      </c>
      <c r="C79" s="10" t="s">
        <v>145</v>
      </c>
      <c r="D79" s="15">
        <v>4245.8999999999996</v>
      </c>
      <c r="E79" s="15">
        <v>4245.8999999999996</v>
      </c>
      <c r="F79" s="16">
        <f t="shared" si="2"/>
        <v>100</v>
      </c>
    </row>
    <row r="80" spans="1:6" x14ac:dyDescent="0.25">
      <c r="A80" s="9">
        <v>1</v>
      </c>
      <c r="B80" s="14" t="s">
        <v>146</v>
      </c>
      <c r="C80" s="10" t="s">
        <v>147</v>
      </c>
      <c r="D80" s="15">
        <v>140978.29999999999</v>
      </c>
      <c r="E80" s="15">
        <v>140978.29999999999</v>
      </c>
      <c r="F80" s="16">
        <f t="shared" si="2"/>
        <v>100</v>
      </c>
    </row>
    <row r="81" spans="1:6" ht="24.75" customHeight="1" x14ac:dyDescent="0.25">
      <c r="A81" s="9">
        <v>0</v>
      </c>
      <c r="B81" s="14" t="s">
        <v>148</v>
      </c>
      <c r="C81" s="10" t="s">
        <v>149</v>
      </c>
      <c r="D81" s="15">
        <v>140978.29999999999</v>
      </c>
      <c r="E81" s="15">
        <v>140978.29999999999</v>
      </c>
      <c r="F81" s="16">
        <f t="shared" si="2"/>
        <v>100</v>
      </c>
    </row>
    <row r="82" spans="1:6" ht="30" x14ac:dyDescent="0.25">
      <c r="A82" s="9">
        <v>1</v>
      </c>
      <c r="B82" s="14" t="s">
        <v>150</v>
      </c>
      <c r="C82" s="10" t="s">
        <v>151</v>
      </c>
      <c r="D82" s="15">
        <v>9140.8670399999992</v>
      </c>
      <c r="E82" s="15">
        <v>9127.694379999999</v>
      </c>
      <c r="F82" s="16">
        <f t="shared" si="2"/>
        <v>99.855892663766383</v>
      </c>
    </row>
    <row r="83" spans="1:6" ht="34.5" customHeight="1" x14ac:dyDescent="0.25">
      <c r="A83" s="9">
        <v>0</v>
      </c>
      <c r="B83" s="14" t="s">
        <v>152</v>
      </c>
      <c r="C83" s="10" t="s">
        <v>153</v>
      </c>
      <c r="D83" s="15">
        <v>2566.5</v>
      </c>
      <c r="E83" s="15">
        <v>2566.5</v>
      </c>
      <c r="F83" s="16">
        <f t="shared" si="2"/>
        <v>100</v>
      </c>
    </row>
    <row r="84" spans="1:6" ht="51" customHeight="1" x14ac:dyDescent="0.25">
      <c r="A84" s="9">
        <v>0</v>
      </c>
      <c r="B84" s="14" t="s">
        <v>154</v>
      </c>
      <c r="C84" s="10" t="s">
        <v>155</v>
      </c>
      <c r="D84" s="15">
        <v>620.70000000000005</v>
      </c>
      <c r="E84" s="15">
        <v>620.70000000000005</v>
      </c>
      <c r="F84" s="16">
        <f t="shared" si="2"/>
        <v>100</v>
      </c>
    </row>
    <row r="85" spans="1:6" ht="45" x14ac:dyDescent="0.25">
      <c r="A85" s="9">
        <v>0</v>
      </c>
      <c r="B85" s="14" t="s">
        <v>156</v>
      </c>
      <c r="C85" s="10" t="s">
        <v>157</v>
      </c>
      <c r="D85" s="15">
        <v>262.6662</v>
      </c>
      <c r="E85" s="15">
        <v>262.6662</v>
      </c>
      <c r="F85" s="16">
        <f t="shared" si="2"/>
        <v>100</v>
      </c>
    </row>
    <row r="86" spans="1:6" x14ac:dyDescent="0.25">
      <c r="A86" s="9">
        <v>0</v>
      </c>
      <c r="B86" s="14" t="s">
        <v>158</v>
      </c>
      <c r="C86" s="10" t="s">
        <v>159</v>
      </c>
      <c r="D86" s="15">
        <v>5592.91284</v>
      </c>
      <c r="E86" s="15">
        <v>5579.7401799999998</v>
      </c>
      <c r="F86" s="16">
        <f t="shared" si="2"/>
        <v>99.764475857628426</v>
      </c>
    </row>
    <row r="87" spans="1:6" ht="78" customHeight="1" x14ac:dyDescent="0.25">
      <c r="A87" s="9">
        <v>0</v>
      </c>
      <c r="B87" s="14" t="s">
        <v>160</v>
      </c>
      <c r="C87" s="10" t="s">
        <v>161</v>
      </c>
      <c r="D87" s="15">
        <v>98.087999999999994</v>
      </c>
      <c r="E87" s="15">
        <v>98.087999999999994</v>
      </c>
      <c r="F87" s="16">
        <f t="shared" si="2"/>
        <v>100</v>
      </c>
    </row>
    <row r="88" spans="1:6" ht="60" customHeight="1" x14ac:dyDescent="0.25">
      <c r="A88" s="9">
        <v>1</v>
      </c>
      <c r="B88" s="14" t="s">
        <v>162</v>
      </c>
      <c r="C88" s="10" t="s">
        <v>164</v>
      </c>
      <c r="D88" s="15">
        <v>572476.79404000007</v>
      </c>
      <c r="E88" s="15">
        <v>576325.20059999998</v>
      </c>
      <c r="F88" s="16">
        <f t="shared" si="2"/>
        <v>100.67223800162127</v>
      </c>
    </row>
    <row r="89" spans="1:6" s="21" customFormat="1" ht="33.75" customHeight="1" x14ac:dyDescent="0.25">
      <c r="A89" s="20" t="s">
        <v>193</v>
      </c>
      <c r="B89" s="40" t="s">
        <v>194</v>
      </c>
      <c r="C89" s="41"/>
      <c r="D89" s="41"/>
      <c r="E89" s="41"/>
      <c r="F89" s="42"/>
    </row>
    <row r="90" spans="1:6" ht="45" x14ac:dyDescent="0.25">
      <c r="B90" s="22" t="s">
        <v>1</v>
      </c>
      <c r="C90" s="23" t="s">
        <v>2</v>
      </c>
      <c r="D90" s="24" t="s">
        <v>167</v>
      </c>
      <c r="E90" s="24" t="s">
        <v>166</v>
      </c>
      <c r="F90" s="25" t="s">
        <v>3</v>
      </c>
    </row>
    <row r="91" spans="1:6" x14ac:dyDescent="0.25">
      <c r="B91" s="27">
        <v>1</v>
      </c>
      <c r="C91" s="28">
        <v>2</v>
      </c>
      <c r="D91" s="27">
        <v>3</v>
      </c>
      <c r="E91" s="27">
        <v>4</v>
      </c>
      <c r="F91" s="27">
        <v>6</v>
      </c>
    </row>
    <row r="92" spans="1:6" x14ac:dyDescent="0.25">
      <c r="B92" s="29" t="s">
        <v>4</v>
      </c>
      <c r="C92" s="26" t="s">
        <v>5</v>
      </c>
      <c r="D92" s="15">
        <v>145</v>
      </c>
      <c r="E92" s="15">
        <v>258.21451999999994</v>
      </c>
      <c r="F92" s="16">
        <v>178.07897931034478</v>
      </c>
    </row>
    <row r="93" spans="1:6" x14ac:dyDescent="0.25">
      <c r="B93" s="29" t="s">
        <v>168</v>
      </c>
      <c r="C93" s="26" t="s">
        <v>169</v>
      </c>
      <c r="D93" s="15">
        <v>145</v>
      </c>
      <c r="E93" s="15">
        <v>258.21451999999994</v>
      </c>
      <c r="F93" s="16">
        <v>178.07897931034478</v>
      </c>
    </row>
    <row r="94" spans="1:6" x14ac:dyDescent="0.25">
      <c r="B94" s="29" t="s">
        <v>170</v>
      </c>
      <c r="C94" s="26" t="s">
        <v>171</v>
      </c>
      <c r="D94" s="15">
        <v>145</v>
      </c>
      <c r="E94" s="15">
        <v>258.21451999999994</v>
      </c>
      <c r="F94" s="16">
        <v>178.07897931034478</v>
      </c>
    </row>
    <row r="95" spans="1:6" ht="62.25" customHeight="1" x14ac:dyDescent="0.25">
      <c r="B95" s="29" t="s">
        <v>172</v>
      </c>
      <c r="C95" s="26" t="s">
        <v>173</v>
      </c>
      <c r="D95" s="15">
        <v>40</v>
      </c>
      <c r="E95" s="15">
        <v>51.514669999999995</v>
      </c>
      <c r="F95" s="16">
        <v>128.78667499999997</v>
      </c>
    </row>
    <row r="96" spans="1:6" ht="30" x14ac:dyDescent="0.25">
      <c r="B96" s="29" t="s">
        <v>174</v>
      </c>
      <c r="C96" s="26" t="s">
        <v>175</v>
      </c>
      <c r="D96" s="15">
        <v>70</v>
      </c>
      <c r="E96" s="15">
        <v>186.80267999999998</v>
      </c>
      <c r="F96" s="16">
        <v>266.86097142857142</v>
      </c>
    </row>
    <row r="97" spans="2:6" ht="48.75" customHeight="1" x14ac:dyDescent="0.25">
      <c r="B97" s="29" t="s">
        <v>176</v>
      </c>
      <c r="C97" s="26" t="s">
        <v>177</v>
      </c>
      <c r="D97" s="15">
        <v>35</v>
      </c>
      <c r="E97" s="15">
        <v>19.897169999999999</v>
      </c>
      <c r="F97" s="16">
        <v>56.849057142857141</v>
      </c>
    </row>
    <row r="98" spans="2:6" x14ac:dyDescent="0.25">
      <c r="B98" s="29" t="s">
        <v>97</v>
      </c>
      <c r="C98" s="26" t="s">
        <v>98</v>
      </c>
      <c r="D98" s="15">
        <v>4272</v>
      </c>
      <c r="E98" s="15">
        <v>11699.2</v>
      </c>
      <c r="F98" s="16">
        <f>E98/D98*100</f>
        <v>273.85767790262173</v>
      </c>
    </row>
    <row r="99" spans="2:6" x14ac:dyDescent="0.25">
      <c r="B99" s="29" t="s">
        <v>132</v>
      </c>
      <c r="C99" s="26" t="s">
        <v>133</v>
      </c>
      <c r="D99" s="15">
        <v>0</v>
      </c>
      <c r="E99" s="15">
        <v>1.35609</v>
      </c>
      <c r="F99" s="16"/>
    </row>
    <row r="100" spans="2:6" ht="48" customHeight="1" x14ac:dyDescent="0.25">
      <c r="B100" s="29" t="s">
        <v>178</v>
      </c>
      <c r="C100" s="26" t="s">
        <v>179</v>
      </c>
      <c r="D100" s="15">
        <v>0</v>
      </c>
      <c r="E100" s="15">
        <v>1.35609</v>
      </c>
      <c r="F100" s="16"/>
    </row>
    <row r="101" spans="2:6" x14ac:dyDescent="0.25">
      <c r="B101" s="29" t="s">
        <v>180</v>
      </c>
      <c r="C101" s="26" t="s">
        <v>181</v>
      </c>
      <c r="D101" s="15">
        <v>4272</v>
      </c>
      <c r="E101" s="15">
        <f>E102+E106</f>
        <v>11697.8</v>
      </c>
      <c r="F101" s="16">
        <f t="shared" ref="F101:F120" si="4">E101/D101*100</f>
        <v>273.82490636704119</v>
      </c>
    </row>
    <row r="102" spans="2:6" ht="30" x14ac:dyDescent="0.25">
      <c r="B102" s="29" t="s">
        <v>182</v>
      </c>
      <c r="C102" s="26" t="s">
        <v>183</v>
      </c>
      <c r="D102" s="15">
        <v>4272</v>
      </c>
      <c r="E102" s="15">
        <f>E103+E104+E105</f>
        <v>4487.6999999999989</v>
      </c>
      <c r="F102" s="16">
        <f t="shared" si="4"/>
        <v>105.04915730337076</v>
      </c>
    </row>
    <row r="103" spans="2:6" ht="30" x14ac:dyDescent="0.25">
      <c r="B103" s="29" t="s">
        <v>184</v>
      </c>
      <c r="C103" s="26" t="s">
        <v>185</v>
      </c>
      <c r="D103" s="15">
        <v>4172</v>
      </c>
      <c r="E103" s="15">
        <v>4330.8999999999996</v>
      </c>
      <c r="F103" s="16">
        <f t="shared" si="4"/>
        <v>103.80872483221475</v>
      </c>
    </row>
    <row r="104" spans="2:6" ht="45" x14ac:dyDescent="0.25">
      <c r="B104" s="29" t="s">
        <v>186</v>
      </c>
      <c r="C104" s="26" t="s">
        <v>187</v>
      </c>
      <c r="D104" s="15">
        <v>100</v>
      </c>
      <c r="E104" s="15">
        <v>148.9</v>
      </c>
      <c r="F104" s="16">
        <f t="shared" si="4"/>
        <v>148.9</v>
      </c>
    </row>
    <row r="105" spans="2:6" s="21" customFormat="1" ht="35.25" customHeight="1" x14ac:dyDescent="0.25">
      <c r="B105" s="29">
        <v>25010400</v>
      </c>
      <c r="C105" s="32" t="s">
        <v>196</v>
      </c>
      <c r="D105" s="15">
        <v>0</v>
      </c>
      <c r="E105" s="15">
        <v>7.9</v>
      </c>
      <c r="F105" s="16"/>
    </row>
    <row r="106" spans="2:6" s="31" customFormat="1" ht="20.25" customHeight="1" x14ac:dyDescent="0.25">
      <c r="B106" s="36" t="s">
        <v>197</v>
      </c>
      <c r="C106" s="35" t="s">
        <v>198</v>
      </c>
      <c r="D106" s="15"/>
      <c r="E106" s="15">
        <f>E107+E108</f>
        <v>7210.0999999999995</v>
      </c>
      <c r="F106" s="16"/>
    </row>
    <row r="107" spans="2:6" s="31" customFormat="1" x14ac:dyDescent="0.25">
      <c r="B107" s="36" t="s">
        <v>199</v>
      </c>
      <c r="C107" s="35" t="s">
        <v>200</v>
      </c>
      <c r="D107" s="15"/>
      <c r="E107" s="15">
        <v>6618.7</v>
      </c>
      <c r="F107" s="16"/>
    </row>
    <row r="108" spans="2:6" s="31" customFormat="1" ht="77.25" customHeight="1" x14ac:dyDescent="0.25">
      <c r="B108" s="36" t="s">
        <v>201</v>
      </c>
      <c r="C108" s="35" t="s">
        <v>202</v>
      </c>
      <c r="D108" s="15"/>
      <c r="E108" s="15">
        <v>591.4</v>
      </c>
      <c r="F108" s="16"/>
    </row>
    <row r="109" spans="2:6" x14ac:dyDescent="0.25">
      <c r="B109" s="29" t="s">
        <v>136</v>
      </c>
      <c r="C109" s="26" t="s">
        <v>137</v>
      </c>
      <c r="D109" s="15">
        <v>592</v>
      </c>
      <c r="E109" s="15">
        <v>592.39940000000001</v>
      </c>
      <c r="F109" s="16">
        <f t="shared" si="4"/>
        <v>100.06746621621623</v>
      </c>
    </row>
    <row r="110" spans="2:6" x14ac:dyDescent="0.25">
      <c r="B110" s="29" t="s">
        <v>188</v>
      </c>
      <c r="C110" s="26" t="s">
        <v>189</v>
      </c>
      <c r="D110" s="15">
        <v>592</v>
      </c>
      <c r="E110" s="15">
        <v>592.39940000000001</v>
      </c>
      <c r="F110" s="16">
        <f t="shared" si="4"/>
        <v>100.06746621621623</v>
      </c>
    </row>
    <row r="111" spans="2:6" ht="59.25" customHeight="1" x14ac:dyDescent="0.25">
      <c r="B111" s="29" t="s">
        <v>190</v>
      </c>
      <c r="C111" s="26" t="s">
        <v>191</v>
      </c>
      <c r="D111" s="15">
        <v>592</v>
      </c>
      <c r="E111" s="15">
        <v>592.39940000000001</v>
      </c>
      <c r="F111" s="16">
        <f t="shared" si="4"/>
        <v>100.06746621621623</v>
      </c>
    </row>
    <row r="112" spans="2:6" s="21" customFormat="1" x14ac:dyDescent="0.25">
      <c r="B112" s="22"/>
      <c r="C112" s="17" t="s">
        <v>195</v>
      </c>
      <c r="D112" s="18">
        <v>5009</v>
      </c>
      <c r="E112" s="18">
        <v>12549.9</v>
      </c>
      <c r="F112" s="16">
        <f t="shared" si="4"/>
        <v>250.54701537232978</v>
      </c>
    </row>
    <row r="113" spans="2:6" x14ac:dyDescent="0.25">
      <c r="B113" s="29" t="s">
        <v>138</v>
      </c>
      <c r="C113" s="26" t="s">
        <v>139</v>
      </c>
      <c r="D113" s="15">
        <v>3238.4</v>
      </c>
      <c r="E113" s="15">
        <v>3090.4</v>
      </c>
      <c r="F113" s="16">
        <f t="shared" si="4"/>
        <v>95.429841897233203</v>
      </c>
    </row>
    <row r="114" spans="2:6" x14ac:dyDescent="0.25">
      <c r="B114" s="29" t="s">
        <v>140</v>
      </c>
      <c r="C114" s="26" t="s">
        <v>141</v>
      </c>
      <c r="D114" s="15">
        <v>3238.4</v>
      </c>
      <c r="E114" s="15">
        <v>3090.4</v>
      </c>
      <c r="F114" s="16">
        <f t="shared" si="4"/>
        <v>95.429841897233203</v>
      </c>
    </row>
    <row r="115" spans="2:6" ht="17.25" customHeight="1" x14ac:dyDescent="0.25">
      <c r="B115" s="29" t="s">
        <v>150</v>
      </c>
      <c r="C115" s="26" t="s">
        <v>151</v>
      </c>
      <c r="D115" s="15">
        <v>3238.4</v>
      </c>
      <c r="E115" s="15">
        <v>3090.4</v>
      </c>
      <c r="F115" s="16">
        <f t="shared" si="4"/>
        <v>95.429841897233203</v>
      </c>
    </row>
    <row r="116" spans="2:6" ht="43.5" customHeight="1" x14ac:dyDescent="0.25">
      <c r="B116" s="29" t="s">
        <v>156</v>
      </c>
      <c r="C116" s="26" t="s">
        <v>157</v>
      </c>
      <c r="D116" s="15">
        <v>300</v>
      </c>
      <c r="E116" s="15">
        <v>300</v>
      </c>
      <c r="F116" s="16">
        <f t="shared" si="4"/>
        <v>100</v>
      </c>
    </row>
    <row r="117" spans="2:6" x14ac:dyDescent="0.25">
      <c r="B117" s="29" t="s">
        <v>158</v>
      </c>
      <c r="C117" s="26" t="s">
        <v>159</v>
      </c>
      <c r="D117" s="15">
        <v>2938.4</v>
      </c>
      <c r="E117" s="15">
        <v>2790.4</v>
      </c>
      <c r="F117" s="16">
        <f t="shared" si="4"/>
        <v>94.963245303566566</v>
      </c>
    </row>
    <row r="118" spans="2:6" x14ac:dyDescent="0.25">
      <c r="B118" s="34" t="s">
        <v>162</v>
      </c>
      <c r="C118" s="17" t="s">
        <v>203</v>
      </c>
      <c r="D118" s="18">
        <v>8247.4</v>
      </c>
      <c r="E118" s="18">
        <f>E112+E113</f>
        <v>15640.3</v>
      </c>
      <c r="F118" s="16">
        <f t="shared" si="4"/>
        <v>189.63915900768725</v>
      </c>
    </row>
    <row r="119" spans="2:6" s="33" customFormat="1" ht="30" x14ac:dyDescent="0.25">
      <c r="B119" s="34"/>
      <c r="C119" s="17" t="s">
        <v>205</v>
      </c>
      <c r="D119" s="18">
        <f>D112+D75</f>
        <v>423120.72700000001</v>
      </c>
      <c r="E119" s="18">
        <f>E112+E75</f>
        <v>434523.20622000011</v>
      </c>
      <c r="F119" s="16">
        <f t="shared" ref="F119" si="5">E119/D119*100</f>
        <v>102.69485243628826</v>
      </c>
    </row>
    <row r="120" spans="2:6" x14ac:dyDescent="0.25">
      <c r="B120" s="30"/>
      <c r="C120" s="17" t="s">
        <v>204</v>
      </c>
      <c r="D120" s="37">
        <f>D118+D88</f>
        <v>580724.19404000009</v>
      </c>
      <c r="E120" s="37">
        <f>E118+E88</f>
        <v>591965.50060000003</v>
      </c>
      <c r="F120" s="38">
        <f t="shared" si="4"/>
        <v>101.93573931917595</v>
      </c>
    </row>
    <row r="123" spans="2:6" ht="14.25" customHeight="1" x14ac:dyDescent="0.25">
      <c r="C123" s="45" t="s">
        <v>207</v>
      </c>
      <c r="D123" s="45"/>
    </row>
  </sheetData>
  <mergeCells count="5">
    <mergeCell ref="B2:F2"/>
    <mergeCell ref="B89:F89"/>
    <mergeCell ref="B4:F4"/>
    <mergeCell ref="D1:F1"/>
    <mergeCell ref="C123:D123"/>
  </mergeCells>
  <conditionalFormatting sqref="B7:B89">
    <cfRule type="expression" dxfId="10" priority="8" stopIfTrue="1">
      <formula>A7=1</formula>
    </cfRule>
  </conditionalFormatting>
  <conditionalFormatting sqref="C7:C74 C76:C88">
    <cfRule type="expression" dxfId="9" priority="9" stopIfTrue="1">
      <formula>A7=1</formula>
    </cfRule>
  </conditionalFormatting>
  <conditionalFormatting sqref="D76:D88">
    <cfRule type="expression" dxfId="8" priority="4" stopIfTrue="1">
      <formula>A76=1</formula>
    </cfRule>
  </conditionalFormatting>
  <conditionalFormatting sqref="D7:D74">
    <cfRule type="expression" dxfId="7" priority="12" stopIfTrue="1">
      <formula>A7=1</formula>
    </cfRule>
  </conditionalFormatting>
  <conditionalFormatting sqref="E7:E74 E76:E88">
    <cfRule type="expression" dxfId="6" priority="13" stopIfTrue="1">
      <formula>A7=1</formula>
    </cfRule>
  </conditionalFormatting>
  <conditionalFormatting sqref="F76:F88">
    <cfRule type="expression" dxfId="5" priority="14" stopIfTrue="1">
      <formula>A76=1</formula>
    </cfRule>
  </conditionalFormatting>
  <conditionalFormatting sqref="F7:F74">
    <cfRule type="expression" dxfId="4" priority="15" stopIfTrue="1">
      <formula>A7=1</formula>
    </cfRule>
  </conditionalFormatting>
  <conditionalFormatting sqref="C75">
    <cfRule type="expression" dxfId="3" priority="1" stopIfTrue="1">
      <formula>A75=1</formula>
    </cfRule>
  </conditionalFormatting>
  <conditionalFormatting sqref="D75">
    <cfRule type="expression" dxfId="2" priority="3" stopIfTrue="1">
      <formula>A75=1</formula>
    </cfRule>
  </conditionalFormatting>
  <conditionalFormatting sqref="E75">
    <cfRule type="expression" dxfId="1" priority="16" stopIfTrue="1">
      <formula>A75=1</formula>
    </cfRule>
  </conditionalFormatting>
  <conditionalFormatting sqref="F75">
    <cfRule type="expression" dxfId="0" priority="6" stopIfTrue="1">
      <formula>A75=1</formula>
    </cfRule>
  </conditionalFormatting>
  <pageMargins left="0.31496062992125984" right="0.19685039370078741" top="0.39370078740157483" bottom="0.6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Наталя</cp:lastModifiedBy>
  <cp:lastPrinted>2024-03-01T12:12:38Z</cp:lastPrinted>
  <dcterms:created xsi:type="dcterms:W3CDTF">2024-02-06T13:12:43Z</dcterms:created>
  <dcterms:modified xsi:type="dcterms:W3CDTF">2024-03-01T12:12:42Z</dcterms:modified>
</cp:coreProperties>
</file>