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erver\Рішення сесій\SES MR 8 скликання\35_ses_22_08_24 МТГ\35 ses\"/>
    </mc:Choice>
  </mc:AlternateContent>
  <xr:revisionPtr revIDLastSave="0" documentId="13_ncr:1_{C3BF7020-851F-437A-9D18-8F5EF553C4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6" i="1" l="1"/>
  <c r="E118" i="1"/>
  <c r="D118" i="1"/>
  <c r="E117" i="1"/>
  <c r="D117" i="1"/>
  <c r="F117" i="1" l="1"/>
  <c r="F118" i="1"/>
  <c r="F72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</calcChain>
</file>

<file path=xl/sharedStrings.xml><?xml version="1.0" encoding="utf-8"?>
<sst xmlns="http://schemas.openxmlformats.org/spreadsheetml/2006/main" count="233" uniqueCount="211">
  <si>
    <t>тис. грн.</t>
  </si>
  <si>
    <t>ККД</t>
  </si>
  <si>
    <t xml:space="preserve"> Уточ.пл. за період</t>
  </si>
  <si>
    <t>Факт</t>
  </si>
  <si>
    <t>% викон.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</si>
  <si>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</si>
  <si>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</si>
  <si>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</si>
  <si>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</si>
  <si>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</si>
  <si>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</si>
  <si>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</si>
  <si>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</si>
  <si>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11010200</t>
  </si>
  <si>
    <t>Податок на доходи фізичних осіб з грошового забезпечення, грошових винагород та інших виплат, одержаних військовослужбовцями, поліцейськими та особами рядового і начальницького складу, що сплачується податковими агентами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</si>
  <si>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</si>
  <si>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</si>
  <si>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</si>
  <si>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</si>
  <si>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</si>
  <si>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</si>
  <si>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</si>
  <si>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</si>
  <si>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</si>
  <si>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</si>
  <si>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</si>
  <si>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</si>
  <si>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</si>
  <si>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</si>
  <si>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</si>
  <si>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</si>
  <si>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</si>
  <si>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</si>
  <si>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</si>
  <si>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</si>
  <si>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13030700</t>
  </si>
  <si>
    <t>Рентна плата за користування надрами для видобування нафти</t>
  </si>
  <si>
    <t>13030800</t>
  </si>
  <si>
    <t>Рентна плата за користування надрами для видобування природного газу</t>
  </si>
  <si>
    <t>13030900</t>
  </si>
  <si>
    <t>Рентна плата за користування надрами для видобування газового конденсату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</si>
  <si>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</si>
  <si>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</si>
  <si>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</si>
  <si>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</si>
  <si>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</si>
  <si>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</si>
  <si>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</si>
  <si>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</si>
  <si>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</si>
  <si>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</si>
  <si>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</si>
  <si>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</si>
  <si>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</si>
  <si>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</si>
  <si>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</si>
  <si>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</si>
  <si>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</si>
  <si>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</si>
  <si>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</si>
  <si>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</si>
  <si>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</si>
  <si>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</si>
  <si>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</si>
  <si>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</si>
  <si>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</si>
  <si>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</si>
  <si>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</si>
  <si>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</si>
  <si>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</si>
  <si>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</si>
  <si>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</si>
  <si>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</si>
  <si>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</si>
  <si>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</si>
  <si>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</si>
  <si>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</si>
  <si>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</si>
  <si>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</si>
  <si>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</si>
  <si>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18020000</t>
  </si>
  <si>
    <t>Збір за місця для паркування транспортних засобів</t>
  </si>
  <si>
    <t>18020100</t>
  </si>
  <si>
    <t>Збір за місця для паркування транспортних засобів, сплачений юридичними особами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</si>
  <si>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</si>
  <si>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</si>
  <si>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</si>
  <si>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</si>
  <si>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</si>
  <si>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</si>
  <si>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</si>
  <si>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</si>
  <si>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</si>
  <si>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</si>
  <si>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</si>
  <si>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</si>
  <si>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</si>
  <si>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</si>
  <si>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</si>
  <si>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</si>
  <si>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</si>
  <si>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</si>
  <si>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</si>
  <si>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</si>
  <si>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</si>
  <si>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</si>
  <si>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</si>
  <si>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</si>
  <si>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21081800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</si>
  <si>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</si>
  <si>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</si>
  <si>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</si>
  <si>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</si>
  <si>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</si>
  <si>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</si>
  <si>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</si>
  <si>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</si>
  <si>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</si>
  <si>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</si>
  <si>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</si>
  <si>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22080000</t>
  </si>
  <si>
    <t>Надходження від орендної плати за користування цілісним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</si>
  <si>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</si>
  <si>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</si>
  <si>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</si>
  <si>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</si>
  <si>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</si>
  <si>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</si>
  <si>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</si>
  <si>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</si>
  <si>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24000000</t>
  </si>
  <si>
    <t>Інші неподаткові надходження</t>
  </si>
  <si>
    <t>24060000</t>
  </si>
  <si>
    <t>24060300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</si>
  <si>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</si>
  <si>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</si>
  <si>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</si>
  <si>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</si>
  <si>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</si>
  <si>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</si>
  <si>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</si>
  <si>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</si>
  <si>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</si>
  <si>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</si>
  <si>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</si>
  <si>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</si>
  <si>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41040000</t>
  </si>
  <si>
    <t>Дотації з місцевих бюджетів іншим місцевим бюджетам</t>
  </si>
  <si>
    <t>41040400</t>
  </si>
  <si>
    <t>Інші дотації з місцевого бюджету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</si>
  <si>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</si>
  <si>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</si>
  <si>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</si>
  <si>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</si>
  <si>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</si>
  <si>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</si>
  <si>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41053300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</si>
  <si>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</si>
  <si>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41053900</t>
  </si>
  <si>
    <t>Інші субвенції з місцевого бюджету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</si>
  <si>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</si>
  <si>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</si>
  <si>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 xml:space="preserve"> </t>
  </si>
  <si>
    <t xml:space="preserve">Усього доходів загального фонду 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</si>
  <si>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</si>
  <si>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</si>
  <si>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</si>
  <si>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</si>
  <si>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</si>
  <si>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</si>
  <si>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</si>
  <si>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</si>
  <si>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</si>
  <si>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</si>
  <si>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</si>
  <si>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</si>
  <si>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</si>
  <si>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</si>
  <si>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</si>
  <si>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</si>
  <si>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</si>
  <si>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</si>
  <si>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</si>
  <si>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</si>
  <si>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25010400</t>
  </si>
  <si>
    <t>Надходження бюджетних установ від реалізації в установленому порядку майна (крім нерухомого майна)</t>
  </si>
  <si>
    <t>25020000</t>
  </si>
  <si>
    <t>Інші джерела власних надходжень бюджетних установ</t>
  </si>
  <si>
    <t>25020100</t>
  </si>
  <si>
    <t>Благодійні внески, гранти та дарунки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</si>
  <si>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</si>
  <si>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</si>
  <si>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42000000</t>
  </si>
  <si>
    <t>Від Європейського Союзу, урядів іноземних держав, міжнародних організацій, донорських установ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</si>
  <si>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</si>
  <si>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</si>
  <si>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</si>
  <si>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</si>
  <si>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Усього доходів спеціального фонду</t>
  </si>
  <si>
    <t>Усього доходів за загальним та спеціальним фондом</t>
  </si>
  <si>
    <t xml:space="preserve">Усього власні доходи спеціального фонду ( без урахування трансфертів) </t>
  </si>
  <si>
    <t xml:space="preserve">Усього власних доходів загального фонду ( без урахування трансфертів) </t>
  </si>
  <si>
    <t>Усього власних доходів  за загальним та спеціальним фондом</t>
  </si>
  <si>
    <t xml:space="preserve"> Уточнений план  за 6 місяців 2024</t>
  </si>
  <si>
    <t>Факт 6 місяців 2024</t>
  </si>
  <si>
    <t>Доходи загального фонду</t>
  </si>
  <si>
    <t>Доходи спеціального фонду</t>
  </si>
  <si>
    <t>Звіт про виконання дохідної частини бюджету Надвірнянської міської територіальної громади за  6 місяців  2024 року</t>
  </si>
  <si>
    <t>Секретар міської ради</t>
  </si>
  <si>
    <t>Тарас ПЕКАРСЬКИЙ</t>
  </si>
  <si>
    <t>Додаток 1 до рішення міської ради від 22.08.2024 №2207-35/2024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</si>
</sst>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4" fillId="0" borderId="0" xfId="1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wrapText="1"/>
    </xf>
    <xf numFmtId="164" fontId="6" fillId="0" borderId="0" xfId="0" applyNumberFormat="1" applyFont="1" applyAlignment="1">
      <alignment horizontal="center" wrapText="1"/>
    </xf>
  </cellXfs>
  <cellStyles count="2">
    <cellStyle name="Звичайний" xfId="0" builtinId="0"/>
    <cellStyle name="Звичайний_Аркуш1" xfId="1" xr:uid="{00000000-0005-0000-0000-000000000000}"/>
  </cellStyles>
  <dxfs count="11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1"/>
  <sheetViews>
    <sheetView tabSelected="1" topLeftCell="B1" zoomScale="141" zoomScaleNormal="141" workbookViewId="0">
      <selection activeCell="D1" sqref="D1:G1"/>
    </sheetView>
  </sheetViews>
  <sheetFormatPr defaultRowHeight="15" x14ac:dyDescent="0.25"/>
  <cols>
    <col min="1" max="1" width="0" hidden="1" customWidth="1"/>
    <col min="2" max="2" width="12.28515625" style="14" customWidth="1"/>
    <col min="3" max="3" width="76.7109375" style="2" customWidth="1"/>
    <col min="4" max="4" width="16" style="3" customWidth="1"/>
    <col min="5" max="5" width="12.5703125" style="3" bestFit="1" customWidth="1"/>
    <col min="6" max="6" width="9.42578125" style="3" bestFit="1" customWidth="1"/>
    <col min="7" max="7" width="3" customWidth="1"/>
  </cols>
  <sheetData>
    <row r="1" spans="1:7" s="26" customFormat="1" ht="29.25" customHeight="1" x14ac:dyDescent="0.25">
      <c r="B1" s="14"/>
      <c r="C1" s="2"/>
      <c r="D1" s="39" t="s">
        <v>210</v>
      </c>
      <c r="E1" s="40"/>
      <c r="F1" s="40"/>
      <c r="G1" s="40"/>
    </row>
    <row r="2" spans="1:7" ht="38.25" customHeight="1" x14ac:dyDescent="0.3">
      <c r="A2" s="26"/>
      <c r="B2" s="36" t="s">
        <v>207</v>
      </c>
      <c r="C2" s="36"/>
      <c r="D2" s="36"/>
      <c r="E2" s="36"/>
      <c r="F2" s="36"/>
      <c r="G2" s="36"/>
    </row>
    <row r="3" spans="1:7" x14ac:dyDescent="0.25">
      <c r="F3" s="4" t="s">
        <v>0</v>
      </c>
    </row>
    <row r="4" spans="1:7" ht="48" customHeight="1" x14ac:dyDescent="0.25">
      <c r="A4" s="5"/>
      <c r="B4" s="6" t="s">
        <v>1</v>
      </c>
      <c r="C4" s="7" t="s">
        <v>205</v>
      </c>
      <c r="D4" s="8" t="s">
        <v>203</v>
      </c>
      <c r="E4" s="29" t="s">
        <v>204</v>
      </c>
      <c r="F4" s="9" t="s">
        <v>4</v>
      </c>
    </row>
    <row r="5" spans="1:7" x14ac:dyDescent="0.25">
      <c r="A5" s="5"/>
      <c r="B5" s="12">
        <v>1</v>
      </c>
      <c r="C5" s="13">
        <v>2</v>
      </c>
      <c r="D5" s="12">
        <v>3</v>
      </c>
      <c r="E5" s="12">
        <v>4</v>
      </c>
      <c r="F5" s="12">
        <v>6</v>
      </c>
    </row>
    <row r="6" spans="1:7" x14ac:dyDescent="0.25">
      <c r="A6" s="10">
        <v>1</v>
      </c>
      <c r="B6" s="15" t="s">
        <v>5</v>
      </c>
      <c r="C6" s="11" t="s">
        <v>6</v>
      </c>
      <c r="D6" s="18">
        <v>151412.9</v>
      </c>
      <c r="E6" s="18">
        <v>151505.21627999999</v>
      </c>
      <c r="F6" s="19">
        <f t="shared" ref="F6:F37" si="0">IF(D6=0,0,E6/D6*100)</f>
        <v>100.0609698909406</v>
      </c>
    </row>
    <row r="7" spans="1:7" ht="30" x14ac:dyDescent="0.25">
      <c r="A7" s="10">
        <v>1</v>
      </c>
      <c r="B7" s="15" t="s">
        <v>7</v>
      </c>
      <c r="C7" s="11" t="s">
        <v>8</v>
      </c>
      <c r="D7" s="18">
        <v>91785</v>
      </c>
      <c r="E7" s="18">
        <v>88536.431019999989</v>
      </c>
      <c r="F7" s="19">
        <f t="shared" si="0"/>
        <v>96.4606755134281</v>
      </c>
    </row>
    <row r="8" spans="1:7" x14ac:dyDescent="0.25">
      <c r="A8" s="10">
        <v>1</v>
      </c>
      <c r="B8" s="15" t="s">
        <v>9</v>
      </c>
      <c r="C8" s="11" t="s">
        <v>10</v>
      </c>
      <c r="D8" s="18">
        <v>91785</v>
      </c>
      <c r="E8" s="18">
        <v>88532.081019999998</v>
      </c>
      <c r="F8" s="19">
        <f t="shared" si="0"/>
        <v>96.455936176935225</v>
      </c>
    </row>
    <row r="9" spans="1:7" ht="45" x14ac:dyDescent="0.25">
      <c r="A9" s="10">
        <v>0</v>
      </c>
      <c r="B9" s="15" t="s">
        <v>11</v>
      </c>
      <c r="C9" s="11" t="s">
        <v>12</v>
      </c>
      <c r="D9" s="18">
        <v>88500</v>
      </c>
      <c r="E9" s="18">
        <v>82587.993549999999</v>
      </c>
      <c r="F9" s="19">
        <f t="shared" si="0"/>
        <v>93.319766723163838</v>
      </c>
    </row>
    <row r="10" spans="1:7" ht="75" x14ac:dyDescent="0.25">
      <c r="A10" s="10">
        <v>0</v>
      </c>
      <c r="B10" s="15" t="s">
        <v>13</v>
      </c>
      <c r="C10" s="11" t="s">
        <v>14</v>
      </c>
      <c r="D10" s="18">
        <v>0</v>
      </c>
      <c r="E10" s="18">
        <v>-3.456</v>
      </c>
      <c r="F10" s="19">
        <f t="shared" si="0"/>
        <v>0</v>
      </c>
    </row>
    <row r="11" spans="1:7" ht="45" x14ac:dyDescent="0.25">
      <c r="A11" s="10">
        <v>0</v>
      </c>
      <c r="B11" s="15" t="s">
        <v>15</v>
      </c>
      <c r="C11" s="11" t="s">
        <v>16</v>
      </c>
      <c r="D11" s="18">
        <v>1385</v>
      </c>
      <c r="E11" s="18">
        <v>3080.4141400000003</v>
      </c>
      <c r="F11" s="19">
        <f t="shared" si="0"/>
        <v>222.41257328519856</v>
      </c>
    </row>
    <row r="12" spans="1:7" ht="30" x14ac:dyDescent="0.25">
      <c r="A12" s="10">
        <v>0</v>
      </c>
      <c r="B12" s="15" t="s">
        <v>17</v>
      </c>
      <c r="C12" s="11" t="s">
        <v>18</v>
      </c>
      <c r="D12" s="18">
        <v>1900</v>
      </c>
      <c r="E12" s="18">
        <v>2840.5958799999999</v>
      </c>
      <c r="F12" s="19">
        <f t="shared" si="0"/>
        <v>149.50504631578946</v>
      </c>
    </row>
    <row r="13" spans="1:7" ht="45" x14ac:dyDescent="0.25">
      <c r="A13" s="10">
        <v>0</v>
      </c>
      <c r="B13" s="15" t="s">
        <v>19</v>
      </c>
      <c r="C13" s="11" t="s">
        <v>20</v>
      </c>
      <c r="D13" s="18">
        <v>0</v>
      </c>
      <c r="E13" s="18">
        <v>26.533450000000002</v>
      </c>
      <c r="F13" s="19">
        <f t="shared" si="0"/>
        <v>0</v>
      </c>
    </row>
    <row r="14" spans="1:7" x14ac:dyDescent="0.25">
      <c r="A14" s="10">
        <v>1</v>
      </c>
      <c r="B14" s="15" t="s">
        <v>21</v>
      </c>
      <c r="C14" s="11" t="s">
        <v>22</v>
      </c>
      <c r="D14" s="18">
        <v>0</v>
      </c>
      <c r="E14" s="18">
        <v>4.3499999999999996</v>
      </c>
      <c r="F14" s="19">
        <f t="shared" si="0"/>
        <v>0</v>
      </c>
    </row>
    <row r="15" spans="1:7" ht="30" x14ac:dyDescent="0.25">
      <c r="A15" s="10">
        <v>1</v>
      </c>
      <c r="B15" s="15" t="s">
        <v>23</v>
      </c>
      <c r="C15" s="11" t="s">
        <v>24</v>
      </c>
      <c r="D15" s="18">
        <v>796</v>
      </c>
      <c r="E15" s="18">
        <v>571.45171000000005</v>
      </c>
      <c r="F15" s="19">
        <f t="shared" si="0"/>
        <v>71.790415829145743</v>
      </c>
    </row>
    <row r="16" spans="1:7" x14ac:dyDescent="0.25">
      <c r="A16" s="10">
        <v>1</v>
      </c>
      <c r="B16" s="15" t="s">
        <v>25</v>
      </c>
      <c r="C16" s="11" t="s">
        <v>26</v>
      </c>
      <c r="D16" s="18">
        <v>165</v>
      </c>
      <c r="E16" s="18">
        <v>115.85174000000001</v>
      </c>
      <c r="F16" s="19">
        <f t="shared" si="0"/>
        <v>70.213175757575769</v>
      </c>
    </row>
    <row r="17" spans="1:6" ht="45" x14ac:dyDescent="0.25">
      <c r="A17" s="10">
        <v>0</v>
      </c>
      <c r="B17" s="15" t="s">
        <v>27</v>
      </c>
      <c r="C17" s="11" t="s">
        <v>28</v>
      </c>
      <c r="D17" s="18">
        <v>100</v>
      </c>
      <c r="E17" s="18">
        <v>4.8584700000000005</v>
      </c>
      <c r="F17" s="19">
        <f t="shared" si="0"/>
        <v>4.8584700000000005</v>
      </c>
    </row>
    <row r="18" spans="1:6" ht="60" x14ac:dyDescent="0.25">
      <c r="A18" s="10">
        <v>0</v>
      </c>
      <c r="B18" s="15" t="s">
        <v>29</v>
      </c>
      <c r="C18" s="11" t="s">
        <v>30</v>
      </c>
      <c r="D18" s="18">
        <v>65</v>
      </c>
      <c r="E18" s="18">
        <v>110.99327000000001</v>
      </c>
      <c r="F18" s="19">
        <f t="shared" si="0"/>
        <v>170.75887692307694</v>
      </c>
    </row>
    <row r="19" spans="1:6" ht="30" x14ac:dyDescent="0.25">
      <c r="A19" s="10">
        <v>1</v>
      </c>
      <c r="B19" s="15" t="s">
        <v>31</v>
      </c>
      <c r="C19" s="11" t="s">
        <v>32</v>
      </c>
      <c r="D19" s="18">
        <v>631</v>
      </c>
      <c r="E19" s="18">
        <v>455.59996999999998</v>
      </c>
      <c r="F19" s="19">
        <f t="shared" si="0"/>
        <v>72.202847860538824</v>
      </c>
    </row>
    <row r="20" spans="1:6" ht="30" x14ac:dyDescent="0.25">
      <c r="A20" s="10">
        <v>0</v>
      </c>
      <c r="B20" s="15" t="s">
        <v>33</v>
      </c>
      <c r="C20" s="11" t="s">
        <v>34</v>
      </c>
      <c r="D20" s="18">
        <v>20</v>
      </c>
      <c r="E20" s="18">
        <v>17.539369999999998</v>
      </c>
      <c r="F20" s="19">
        <f t="shared" si="0"/>
        <v>87.696849999999998</v>
      </c>
    </row>
    <row r="21" spans="1:6" ht="18" customHeight="1" x14ac:dyDescent="0.25">
      <c r="A21" s="10">
        <v>0</v>
      </c>
      <c r="B21" s="15" t="s">
        <v>35</v>
      </c>
      <c r="C21" s="11" t="s">
        <v>36</v>
      </c>
      <c r="D21" s="18">
        <v>155</v>
      </c>
      <c r="E21" s="18">
        <v>116.89837</v>
      </c>
      <c r="F21" s="19">
        <f t="shared" si="0"/>
        <v>75.418303225806454</v>
      </c>
    </row>
    <row r="22" spans="1:6" ht="30" x14ac:dyDescent="0.25">
      <c r="A22" s="10">
        <v>0</v>
      </c>
      <c r="B22" s="15" t="s">
        <v>37</v>
      </c>
      <c r="C22" s="11" t="s">
        <v>38</v>
      </c>
      <c r="D22" s="18">
        <v>450</v>
      </c>
      <c r="E22" s="18">
        <v>314.40055000000001</v>
      </c>
      <c r="F22" s="19">
        <f t="shared" si="0"/>
        <v>69.866788888888891</v>
      </c>
    </row>
    <row r="23" spans="1:6" ht="30" x14ac:dyDescent="0.25">
      <c r="A23" s="10">
        <v>0</v>
      </c>
      <c r="B23" s="15" t="s">
        <v>39</v>
      </c>
      <c r="C23" s="11" t="s">
        <v>40</v>
      </c>
      <c r="D23" s="18">
        <v>6</v>
      </c>
      <c r="E23" s="18">
        <v>6.7616800000000001</v>
      </c>
      <c r="F23" s="19">
        <f t="shared" si="0"/>
        <v>112.69466666666668</v>
      </c>
    </row>
    <row r="24" spans="1:6" x14ac:dyDescent="0.25">
      <c r="A24" s="10">
        <v>1</v>
      </c>
      <c r="B24" s="15" t="s">
        <v>41</v>
      </c>
      <c r="C24" s="11" t="s">
        <v>42</v>
      </c>
      <c r="D24" s="18">
        <v>10510</v>
      </c>
      <c r="E24" s="18">
        <v>11153.341879999998</v>
      </c>
      <c r="F24" s="19">
        <f t="shared" si="0"/>
        <v>106.12123577545194</v>
      </c>
    </row>
    <row r="25" spans="1:6" ht="30" x14ac:dyDescent="0.25">
      <c r="A25" s="10">
        <v>1</v>
      </c>
      <c r="B25" s="15" t="s">
        <v>43</v>
      </c>
      <c r="C25" s="11" t="s">
        <v>44</v>
      </c>
      <c r="D25" s="18">
        <v>1350</v>
      </c>
      <c r="E25" s="18">
        <v>997.04521</v>
      </c>
      <c r="F25" s="19">
        <f t="shared" si="0"/>
        <v>73.855200740740742</v>
      </c>
    </row>
    <row r="26" spans="1:6" x14ac:dyDescent="0.25">
      <c r="A26" s="10">
        <v>0</v>
      </c>
      <c r="B26" s="15" t="s">
        <v>45</v>
      </c>
      <c r="C26" s="11" t="s">
        <v>46</v>
      </c>
      <c r="D26" s="18">
        <v>1350</v>
      </c>
      <c r="E26" s="18">
        <v>997.04521</v>
      </c>
      <c r="F26" s="19">
        <f t="shared" si="0"/>
        <v>73.855200740740742</v>
      </c>
    </row>
    <row r="27" spans="1:6" ht="30" x14ac:dyDescent="0.25">
      <c r="A27" s="10">
        <v>1</v>
      </c>
      <c r="B27" s="15" t="s">
        <v>47</v>
      </c>
      <c r="C27" s="11" t="s">
        <v>48</v>
      </c>
      <c r="D27" s="18">
        <v>4850</v>
      </c>
      <c r="E27" s="18">
        <v>5507.34627</v>
      </c>
      <c r="F27" s="19">
        <f t="shared" si="0"/>
        <v>113.55353134020618</v>
      </c>
    </row>
    <row r="28" spans="1:6" x14ac:dyDescent="0.25">
      <c r="A28" s="10">
        <v>0</v>
      </c>
      <c r="B28" s="15" t="s">
        <v>49</v>
      </c>
      <c r="C28" s="11" t="s">
        <v>46</v>
      </c>
      <c r="D28" s="18">
        <v>4850</v>
      </c>
      <c r="E28" s="18">
        <v>5507.34627</v>
      </c>
      <c r="F28" s="19">
        <f t="shared" si="0"/>
        <v>113.55353134020618</v>
      </c>
    </row>
    <row r="29" spans="1:6" ht="30" x14ac:dyDescent="0.25">
      <c r="A29" s="10">
        <v>1</v>
      </c>
      <c r="B29" s="15" t="s">
        <v>50</v>
      </c>
      <c r="C29" s="11" t="s">
        <v>51</v>
      </c>
      <c r="D29" s="18">
        <v>4310</v>
      </c>
      <c r="E29" s="18">
        <v>4648.9504000000006</v>
      </c>
      <c r="F29" s="19">
        <f t="shared" si="0"/>
        <v>107.8642784222738</v>
      </c>
    </row>
    <row r="30" spans="1:6" ht="78" customHeight="1" x14ac:dyDescent="0.25">
      <c r="A30" s="10">
        <v>0</v>
      </c>
      <c r="B30" s="15" t="s">
        <v>52</v>
      </c>
      <c r="C30" s="11" t="s">
        <v>53</v>
      </c>
      <c r="D30" s="18">
        <v>2110</v>
      </c>
      <c r="E30" s="18">
        <v>2414.7457000000004</v>
      </c>
      <c r="F30" s="19">
        <f t="shared" si="0"/>
        <v>114.44292417061612</v>
      </c>
    </row>
    <row r="31" spans="1:6" ht="63.75" customHeight="1" x14ac:dyDescent="0.25">
      <c r="A31" s="10">
        <v>0</v>
      </c>
      <c r="B31" s="15" t="s">
        <v>54</v>
      </c>
      <c r="C31" s="11" t="s">
        <v>55</v>
      </c>
      <c r="D31" s="18">
        <v>2200</v>
      </c>
      <c r="E31" s="18">
        <v>2234.2047000000002</v>
      </c>
      <c r="F31" s="19">
        <f t="shared" si="0"/>
        <v>101.5547590909091</v>
      </c>
    </row>
    <row r="32" spans="1:6" ht="30" x14ac:dyDescent="0.25">
      <c r="A32" s="10">
        <v>1</v>
      </c>
      <c r="B32" s="15" t="s">
        <v>56</v>
      </c>
      <c r="C32" s="11" t="s">
        <v>57</v>
      </c>
      <c r="D32" s="18">
        <v>48321.9</v>
      </c>
      <c r="E32" s="18">
        <v>51243.99167000001</v>
      </c>
      <c r="F32" s="19">
        <f t="shared" si="0"/>
        <v>106.04713736421789</v>
      </c>
    </row>
    <row r="33" spans="1:6" x14ac:dyDescent="0.25">
      <c r="A33" s="10">
        <v>1</v>
      </c>
      <c r="B33" s="15" t="s">
        <v>58</v>
      </c>
      <c r="C33" s="11" t="s">
        <v>59</v>
      </c>
      <c r="D33" s="18">
        <v>28734</v>
      </c>
      <c r="E33" s="18">
        <v>32665.094239999999</v>
      </c>
      <c r="F33" s="19">
        <f t="shared" si="0"/>
        <v>113.68098503514999</v>
      </c>
    </row>
    <row r="34" spans="1:6" ht="45" x14ac:dyDescent="0.25">
      <c r="A34" s="10">
        <v>0</v>
      </c>
      <c r="B34" s="15" t="s">
        <v>60</v>
      </c>
      <c r="C34" s="11" t="s">
        <v>61</v>
      </c>
      <c r="D34" s="18">
        <v>30</v>
      </c>
      <c r="E34" s="18">
        <v>39.437550000000002</v>
      </c>
      <c r="F34" s="19">
        <f t="shared" si="0"/>
        <v>131.45850000000002</v>
      </c>
    </row>
    <row r="35" spans="1:6" ht="45" x14ac:dyDescent="0.25">
      <c r="A35" s="10">
        <v>0</v>
      </c>
      <c r="B35" s="15" t="s">
        <v>62</v>
      </c>
      <c r="C35" s="11" t="s">
        <v>63</v>
      </c>
      <c r="D35" s="18">
        <v>180</v>
      </c>
      <c r="E35" s="18">
        <v>1563.7394399999998</v>
      </c>
      <c r="F35" s="19">
        <f t="shared" si="0"/>
        <v>868.74413333333325</v>
      </c>
    </row>
    <row r="36" spans="1:6" ht="45" x14ac:dyDescent="0.25">
      <c r="A36" s="10">
        <v>0</v>
      </c>
      <c r="B36" s="15" t="s">
        <v>64</v>
      </c>
      <c r="C36" s="11" t="s">
        <v>65</v>
      </c>
      <c r="D36" s="18">
        <v>1140</v>
      </c>
      <c r="E36" s="18">
        <v>1893.0830000000001</v>
      </c>
      <c r="F36" s="19">
        <f t="shared" si="0"/>
        <v>166.05991228070175</v>
      </c>
    </row>
    <row r="37" spans="1:6" ht="45" x14ac:dyDescent="0.25">
      <c r="A37" s="10">
        <v>0</v>
      </c>
      <c r="B37" s="15" t="s">
        <v>66</v>
      </c>
      <c r="C37" s="11" t="s">
        <v>67</v>
      </c>
      <c r="D37" s="18">
        <v>3600</v>
      </c>
      <c r="E37" s="18">
        <v>3893.33239</v>
      </c>
      <c r="F37" s="19">
        <f t="shared" si="0"/>
        <v>108.14812194444445</v>
      </c>
    </row>
    <row r="38" spans="1:6" x14ac:dyDescent="0.25">
      <c r="A38" s="10">
        <v>0</v>
      </c>
      <c r="B38" s="15" t="s">
        <v>68</v>
      </c>
      <c r="C38" s="11" t="s">
        <v>69</v>
      </c>
      <c r="D38" s="18">
        <v>13000</v>
      </c>
      <c r="E38" s="18">
        <v>12770.36766</v>
      </c>
      <c r="F38" s="19">
        <f t="shared" ref="F38:F69" si="1">IF(D38=0,0,E38/D38*100)</f>
        <v>98.233597384615379</v>
      </c>
    </row>
    <row r="39" spans="1:6" x14ac:dyDescent="0.25">
      <c r="A39" s="10">
        <v>0</v>
      </c>
      <c r="B39" s="15" t="s">
        <v>70</v>
      </c>
      <c r="C39" s="11" t="s">
        <v>71</v>
      </c>
      <c r="D39" s="18">
        <v>8000</v>
      </c>
      <c r="E39" s="18">
        <v>9478.0556899999992</v>
      </c>
      <c r="F39" s="19">
        <f t="shared" si="1"/>
        <v>118.475696125</v>
      </c>
    </row>
    <row r="40" spans="1:6" x14ac:dyDescent="0.25">
      <c r="A40" s="10">
        <v>0</v>
      </c>
      <c r="B40" s="15" t="s">
        <v>72</v>
      </c>
      <c r="C40" s="11" t="s">
        <v>73</v>
      </c>
      <c r="D40" s="18">
        <v>600</v>
      </c>
      <c r="E40" s="18">
        <v>865.91936999999996</v>
      </c>
      <c r="F40" s="19">
        <f t="shared" si="1"/>
        <v>144.319895</v>
      </c>
    </row>
    <row r="41" spans="1:6" x14ac:dyDescent="0.25">
      <c r="A41" s="10">
        <v>0</v>
      </c>
      <c r="B41" s="15" t="s">
        <v>74</v>
      </c>
      <c r="C41" s="11" t="s">
        <v>75</v>
      </c>
      <c r="D41" s="18">
        <v>2150</v>
      </c>
      <c r="E41" s="18">
        <v>2136.1591400000002</v>
      </c>
      <c r="F41" s="19">
        <f t="shared" si="1"/>
        <v>99.356239069767454</v>
      </c>
    </row>
    <row r="42" spans="1:6" x14ac:dyDescent="0.25">
      <c r="A42" s="10">
        <v>0</v>
      </c>
      <c r="B42" s="15" t="s">
        <v>76</v>
      </c>
      <c r="C42" s="11" t="s">
        <v>77</v>
      </c>
      <c r="D42" s="18">
        <v>3.5</v>
      </c>
      <c r="E42" s="18">
        <v>0</v>
      </c>
      <c r="F42" s="19">
        <f t="shared" si="1"/>
        <v>0</v>
      </c>
    </row>
    <row r="43" spans="1:6" x14ac:dyDescent="0.25">
      <c r="A43" s="10">
        <v>0</v>
      </c>
      <c r="B43" s="15" t="s">
        <v>78</v>
      </c>
      <c r="C43" s="11" t="s">
        <v>79</v>
      </c>
      <c r="D43" s="18">
        <v>30.5</v>
      </c>
      <c r="E43" s="18">
        <v>25</v>
      </c>
      <c r="F43" s="19">
        <f t="shared" si="1"/>
        <v>81.967213114754102</v>
      </c>
    </row>
    <row r="44" spans="1:6" x14ac:dyDescent="0.25">
      <c r="A44" s="10">
        <v>1</v>
      </c>
      <c r="B44" s="15" t="s">
        <v>80</v>
      </c>
      <c r="C44" s="11" t="s">
        <v>81</v>
      </c>
      <c r="D44" s="18">
        <v>46</v>
      </c>
      <c r="E44" s="18">
        <v>54.949669999999998</v>
      </c>
      <c r="F44" s="19">
        <f t="shared" si="1"/>
        <v>119.45580434782607</v>
      </c>
    </row>
    <row r="45" spans="1:6" ht="30" x14ac:dyDescent="0.25">
      <c r="A45" s="10">
        <v>0</v>
      </c>
      <c r="B45" s="15" t="s">
        <v>82</v>
      </c>
      <c r="C45" s="11" t="s">
        <v>83</v>
      </c>
      <c r="D45" s="18">
        <v>46</v>
      </c>
      <c r="E45" s="18">
        <v>54.949669999999998</v>
      </c>
      <c r="F45" s="19">
        <f t="shared" si="1"/>
        <v>119.45580434782607</v>
      </c>
    </row>
    <row r="46" spans="1:6" x14ac:dyDescent="0.25">
      <c r="A46" s="10">
        <v>1</v>
      </c>
      <c r="B46" s="15" t="s">
        <v>84</v>
      </c>
      <c r="C46" s="11" t="s">
        <v>85</v>
      </c>
      <c r="D46" s="18">
        <v>24</v>
      </c>
      <c r="E46" s="18">
        <v>10.4788</v>
      </c>
      <c r="F46" s="19">
        <f t="shared" si="1"/>
        <v>43.661666666666662</v>
      </c>
    </row>
    <row r="47" spans="1:6" x14ac:dyDescent="0.25">
      <c r="A47" s="10">
        <v>0</v>
      </c>
      <c r="B47" s="15" t="s">
        <v>86</v>
      </c>
      <c r="C47" s="11" t="s">
        <v>87</v>
      </c>
      <c r="D47" s="18">
        <v>12</v>
      </c>
      <c r="E47" s="18">
        <v>1.3132999999999999</v>
      </c>
      <c r="F47" s="19">
        <f t="shared" si="1"/>
        <v>10.944166666666666</v>
      </c>
    </row>
    <row r="48" spans="1:6" x14ac:dyDescent="0.25">
      <c r="A48" s="10">
        <v>0</v>
      </c>
      <c r="B48" s="15" t="s">
        <v>88</v>
      </c>
      <c r="C48" s="11" t="s">
        <v>89</v>
      </c>
      <c r="D48" s="18">
        <v>12</v>
      </c>
      <c r="E48" s="18">
        <v>9.1654999999999998</v>
      </c>
      <c r="F48" s="19">
        <f t="shared" si="1"/>
        <v>76.379166666666663</v>
      </c>
    </row>
    <row r="49" spans="1:6" x14ac:dyDescent="0.25">
      <c r="A49" s="10">
        <v>1</v>
      </c>
      <c r="B49" s="15" t="s">
        <v>90</v>
      </c>
      <c r="C49" s="11" t="s">
        <v>91</v>
      </c>
      <c r="D49" s="18">
        <v>19517.900000000001</v>
      </c>
      <c r="E49" s="18">
        <v>18513.468960000002</v>
      </c>
      <c r="F49" s="19">
        <f t="shared" si="1"/>
        <v>94.853795541528555</v>
      </c>
    </row>
    <row r="50" spans="1:6" x14ac:dyDescent="0.25">
      <c r="A50" s="10">
        <v>0</v>
      </c>
      <c r="B50" s="15" t="s">
        <v>92</v>
      </c>
      <c r="C50" s="11" t="s">
        <v>93</v>
      </c>
      <c r="D50" s="18">
        <v>2340</v>
      </c>
      <c r="E50" s="18">
        <v>2451.56988</v>
      </c>
      <c r="F50" s="19">
        <f t="shared" si="1"/>
        <v>104.7679435897436</v>
      </c>
    </row>
    <row r="51" spans="1:6" x14ac:dyDescent="0.25">
      <c r="A51" s="10">
        <v>0</v>
      </c>
      <c r="B51" s="15" t="s">
        <v>94</v>
      </c>
      <c r="C51" s="11" t="s">
        <v>95</v>
      </c>
      <c r="D51" s="18">
        <v>17140.900000000001</v>
      </c>
      <c r="E51" s="18">
        <v>16045.736060000001</v>
      </c>
      <c r="F51" s="19">
        <f t="shared" si="1"/>
        <v>93.610814251293689</v>
      </c>
    </row>
    <row r="52" spans="1:6" ht="61.5" customHeight="1" x14ac:dyDescent="0.25">
      <c r="A52" s="10">
        <v>0</v>
      </c>
      <c r="B52" s="15" t="s">
        <v>96</v>
      </c>
      <c r="C52" s="11" t="s">
        <v>97</v>
      </c>
      <c r="D52" s="18">
        <v>37</v>
      </c>
      <c r="E52" s="18">
        <v>16.163019999999999</v>
      </c>
      <c r="F52" s="19">
        <f t="shared" si="1"/>
        <v>43.683837837837835</v>
      </c>
    </row>
    <row r="53" spans="1:6" x14ac:dyDescent="0.25">
      <c r="A53" s="10">
        <v>1</v>
      </c>
      <c r="B53" s="15" t="s">
        <v>98</v>
      </c>
      <c r="C53" s="11" t="s">
        <v>99</v>
      </c>
      <c r="D53" s="18">
        <v>3610</v>
      </c>
      <c r="E53" s="18">
        <v>5060.7915899999998</v>
      </c>
      <c r="F53" s="19">
        <f t="shared" si="1"/>
        <v>140.18813268698059</v>
      </c>
    </row>
    <row r="54" spans="1:6" x14ac:dyDescent="0.25">
      <c r="A54" s="10">
        <v>1</v>
      </c>
      <c r="B54" s="15" t="s">
        <v>100</v>
      </c>
      <c r="C54" s="11" t="s">
        <v>101</v>
      </c>
      <c r="D54" s="18">
        <v>84</v>
      </c>
      <c r="E54" s="18">
        <v>302.0204</v>
      </c>
      <c r="F54" s="19">
        <f t="shared" si="1"/>
        <v>359.54809523809519</v>
      </c>
    </row>
    <row r="55" spans="1:6" x14ac:dyDescent="0.25">
      <c r="A55" s="10">
        <v>1</v>
      </c>
      <c r="B55" s="15" t="s">
        <v>102</v>
      </c>
      <c r="C55" s="11" t="s">
        <v>103</v>
      </c>
      <c r="D55" s="18">
        <v>84</v>
      </c>
      <c r="E55" s="18">
        <v>302.0204</v>
      </c>
      <c r="F55" s="19">
        <f t="shared" si="1"/>
        <v>359.54809523809519</v>
      </c>
    </row>
    <row r="56" spans="1:6" x14ac:dyDescent="0.25">
      <c r="A56" s="10">
        <v>0</v>
      </c>
      <c r="B56" s="15" t="s">
        <v>104</v>
      </c>
      <c r="C56" s="11" t="s">
        <v>105</v>
      </c>
      <c r="D56" s="18">
        <v>14</v>
      </c>
      <c r="E56" s="18">
        <v>53.299039999999998</v>
      </c>
      <c r="F56" s="19">
        <f t="shared" si="1"/>
        <v>380.70742857142858</v>
      </c>
    </row>
    <row r="57" spans="1:6" ht="76.5" customHeight="1" x14ac:dyDescent="0.25">
      <c r="A57" s="10">
        <v>0</v>
      </c>
      <c r="B57" s="15" t="s">
        <v>106</v>
      </c>
      <c r="C57" s="11" t="s">
        <v>107</v>
      </c>
      <c r="D57" s="18">
        <v>70</v>
      </c>
      <c r="E57" s="18">
        <v>242.80373</v>
      </c>
      <c r="F57" s="19">
        <f t="shared" si="1"/>
        <v>346.86247142857144</v>
      </c>
    </row>
    <row r="58" spans="1:6" ht="39" customHeight="1" x14ac:dyDescent="0.25">
      <c r="A58" s="10">
        <v>0</v>
      </c>
      <c r="B58" s="15" t="s">
        <v>108</v>
      </c>
      <c r="C58" s="11" t="s">
        <v>109</v>
      </c>
      <c r="D58" s="18">
        <v>0</v>
      </c>
      <c r="E58" s="18">
        <v>5.9176299999999999</v>
      </c>
      <c r="F58" s="19">
        <f t="shared" si="1"/>
        <v>0</v>
      </c>
    </row>
    <row r="59" spans="1:6" ht="30" x14ac:dyDescent="0.25">
      <c r="A59" s="10">
        <v>1</v>
      </c>
      <c r="B59" s="15" t="s">
        <v>110</v>
      </c>
      <c r="C59" s="11" t="s">
        <v>111</v>
      </c>
      <c r="D59" s="18">
        <v>3206</v>
      </c>
      <c r="E59" s="18">
        <v>3919.5042300000005</v>
      </c>
      <c r="F59" s="19">
        <f t="shared" si="1"/>
        <v>122.25527854023707</v>
      </c>
    </row>
    <row r="60" spans="1:6" x14ac:dyDescent="0.25">
      <c r="A60" s="10">
        <v>1</v>
      </c>
      <c r="B60" s="15" t="s">
        <v>112</v>
      </c>
      <c r="C60" s="11" t="s">
        <v>113</v>
      </c>
      <c r="D60" s="18">
        <v>2794</v>
      </c>
      <c r="E60" s="18">
        <v>3693.6472400000002</v>
      </c>
      <c r="F60" s="19">
        <f t="shared" si="1"/>
        <v>132.19925697924126</v>
      </c>
    </row>
    <row r="61" spans="1:6" ht="45" x14ac:dyDescent="0.25">
      <c r="A61" s="10">
        <v>0</v>
      </c>
      <c r="B61" s="15" t="s">
        <v>114</v>
      </c>
      <c r="C61" s="11" t="s">
        <v>115</v>
      </c>
      <c r="D61" s="18">
        <v>22</v>
      </c>
      <c r="E61" s="18">
        <v>26.12</v>
      </c>
      <c r="F61" s="19">
        <f t="shared" si="1"/>
        <v>118.72727272727272</v>
      </c>
    </row>
    <row r="62" spans="1:6" x14ac:dyDescent="0.25">
      <c r="A62" s="10">
        <v>0</v>
      </c>
      <c r="B62" s="15" t="s">
        <v>116</v>
      </c>
      <c r="C62" s="11" t="s">
        <v>117</v>
      </c>
      <c r="D62" s="18">
        <v>2700</v>
      </c>
      <c r="E62" s="18">
        <v>3611.4622400000003</v>
      </c>
      <c r="F62" s="19">
        <f t="shared" si="1"/>
        <v>133.75786074074074</v>
      </c>
    </row>
    <row r="63" spans="1:6" ht="30" x14ac:dyDescent="0.25">
      <c r="A63" s="10">
        <v>0</v>
      </c>
      <c r="B63" s="15" t="s">
        <v>118</v>
      </c>
      <c r="C63" s="11" t="s">
        <v>119</v>
      </c>
      <c r="D63" s="18">
        <v>72</v>
      </c>
      <c r="E63" s="18">
        <v>56.064999999999998</v>
      </c>
      <c r="F63" s="19">
        <f t="shared" si="1"/>
        <v>77.868055555555543</v>
      </c>
    </row>
    <row r="64" spans="1:6" ht="30" x14ac:dyDescent="0.25">
      <c r="A64" s="10">
        <v>1</v>
      </c>
      <c r="B64" s="15" t="s">
        <v>120</v>
      </c>
      <c r="C64" s="11" t="s">
        <v>121</v>
      </c>
      <c r="D64" s="18">
        <v>370</v>
      </c>
      <c r="E64" s="18">
        <v>200.48443</v>
      </c>
      <c r="F64" s="19">
        <f t="shared" si="1"/>
        <v>54.184981081081084</v>
      </c>
    </row>
    <row r="65" spans="1:6" ht="45" x14ac:dyDescent="0.25">
      <c r="A65" s="10">
        <v>0</v>
      </c>
      <c r="B65" s="15" t="s">
        <v>122</v>
      </c>
      <c r="C65" s="11" t="s">
        <v>123</v>
      </c>
      <c r="D65" s="18">
        <v>370</v>
      </c>
      <c r="E65" s="18">
        <v>200.48443</v>
      </c>
      <c r="F65" s="19">
        <f t="shared" si="1"/>
        <v>54.184981081081084</v>
      </c>
    </row>
    <row r="66" spans="1:6" x14ac:dyDescent="0.25">
      <c r="A66" s="10">
        <v>1</v>
      </c>
      <c r="B66" s="15" t="s">
        <v>124</v>
      </c>
      <c r="C66" s="11" t="s">
        <v>125</v>
      </c>
      <c r="D66" s="18">
        <v>42</v>
      </c>
      <c r="E66" s="18">
        <v>25.372559999999996</v>
      </c>
      <c r="F66" s="19">
        <f t="shared" si="1"/>
        <v>60.410857142857132</v>
      </c>
    </row>
    <row r="67" spans="1:6" ht="45" x14ac:dyDescent="0.25">
      <c r="A67" s="10">
        <v>0</v>
      </c>
      <c r="B67" s="15" t="s">
        <v>126</v>
      </c>
      <c r="C67" s="11" t="s">
        <v>127</v>
      </c>
      <c r="D67" s="18">
        <v>30</v>
      </c>
      <c r="E67" s="18">
        <v>15.427209999999999</v>
      </c>
      <c r="F67" s="19">
        <f t="shared" si="1"/>
        <v>51.424033333333327</v>
      </c>
    </row>
    <row r="68" spans="1:6" ht="45" x14ac:dyDescent="0.25">
      <c r="A68" s="10">
        <v>0</v>
      </c>
      <c r="B68" s="15" t="s">
        <v>128</v>
      </c>
      <c r="C68" s="11" t="s">
        <v>129</v>
      </c>
      <c r="D68" s="18">
        <v>12</v>
      </c>
      <c r="E68" s="18">
        <v>9.9453500000000012</v>
      </c>
      <c r="F68" s="19">
        <f t="shared" si="1"/>
        <v>82.877916666666678</v>
      </c>
    </row>
    <row r="69" spans="1:6" x14ac:dyDescent="0.25">
      <c r="A69" s="10">
        <v>1</v>
      </c>
      <c r="B69" s="15" t="s">
        <v>130</v>
      </c>
      <c r="C69" s="11" t="s">
        <v>131</v>
      </c>
      <c r="D69" s="18">
        <v>320</v>
      </c>
      <c r="E69" s="18">
        <v>839.26695999999993</v>
      </c>
      <c r="F69" s="19">
        <f t="shared" si="1"/>
        <v>262.27092499999998</v>
      </c>
    </row>
    <row r="70" spans="1:6" x14ac:dyDescent="0.25">
      <c r="A70" s="10">
        <v>1</v>
      </c>
      <c r="B70" s="15" t="s">
        <v>132</v>
      </c>
      <c r="C70" s="11" t="s">
        <v>103</v>
      </c>
      <c r="D70" s="18">
        <v>320</v>
      </c>
      <c r="E70" s="18">
        <v>839.26695999999993</v>
      </c>
      <c r="F70" s="19">
        <f t="shared" ref="F70:F87" si="2">IF(D70=0,0,E70/D70*100)</f>
        <v>262.27092499999998</v>
      </c>
    </row>
    <row r="71" spans="1:6" x14ac:dyDescent="0.25">
      <c r="A71" s="10">
        <v>0</v>
      </c>
      <c r="B71" s="15" t="s">
        <v>133</v>
      </c>
      <c r="C71" s="11" t="s">
        <v>103</v>
      </c>
      <c r="D71" s="18">
        <v>320</v>
      </c>
      <c r="E71" s="18">
        <v>839.26695999999993</v>
      </c>
      <c r="F71" s="19">
        <f t="shared" si="2"/>
        <v>262.27092499999998</v>
      </c>
    </row>
    <row r="72" spans="1:6" s="16" customFormat="1" ht="37.5" x14ac:dyDescent="0.25">
      <c r="A72" s="17"/>
      <c r="B72" s="23"/>
      <c r="C72" s="24" t="s">
        <v>201</v>
      </c>
      <c r="D72" s="25">
        <v>155022.9</v>
      </c>
      <c r="E72" s="25">
        <v>156566.00787</v>
      </c>
      <c r="F72" s="22">
        <f t="shared" si="2"/>
        <v>100.99540640124782</v>
      </c>
    </row>
    <row r="73" spans="1:6" x14ac:dyDescent="0.25">
      <c r="A73" s="10">
        <v>1</v>
      </c>
      <c r="B73" s="15" t="s">
        <v>134</v>
      </c>
      <c r="C73" s="11" t="s">
        <v>135</v>
      </c>
      <c r="D73" s="18">
        <v>104193.149</v>
      </c>
      <c r="E73" s="18">
        <v>103906.333</v>
      </c>
      <c r="F73" s="19">
        <f t="shared" si="2"/>
        <v>99.724726622860771</v>
      </c>
    </row>
    <row r="74" spans="1:6" x14ac:dyDescent="0.25">
      <c r="A74" s="10">
        <v>1</v>
      </c>
      <c r="B74" s="15" t="s">
        <v>136</v>
      </c>
      <c r="C74" s="11" t="s">
        <v>137</v>
      </c>
      <c r="D74" s="18">
        <v>104193.149</v>
      </c>
      <c r="E74" s="18">
        <v>103906.333</v>
      </c>
      <c r="F74" s="19">
        <f t="shared" si="2"/>
        <v>99.724726622860771</v>
      </c>
    </row>
    <row r="75" spans="1:6" x14ac:dyDescent="0.25">
      <c r="A75" s="10">
        <v>1</v>
      </c>
      <c r="B75" s="15" t="s">
        <v>138</v>
      </c>
      <c r="C75" s="11" t="s">
        <v>139</v>
      </c>
      <c r="D75" s="18">
        <v>931.8</v>
      </c>
      <c r="E75" s="18">
        <v>931.8</v>
      </c>
      <c r="F75" s="19">
        <f t="shared" si="2"/>
        <v>100</v>
      </c>
    </row>
    <row r="76" spans="1:6" x14ac:dyDescent="0.25">
      <c r="A76" s="10">
        <v>0</v>
      </c>
      <c r="B76" s="15" t="s">
        <v>140</v>
      </c>
      <c r="C76" s="11" t="s">
        <v>141</v>
      </c>
      <c r="D76" s="18">
        <v>931.8</v>
      </c>
      <c r="E76" s="18">
        <v>931.8</v>
      </c>
      <c r="F76" s="19">
        <f t="shared" si="2"/>
        <v>100</v>
      </c>
    </row>
    <row r="77" spans="1:6" ht="24" customHeight="1" x14ac:dyDescent="0.25">
      <c r="A77" s="10">
        <v>1</v>
      </c>
      <c r="B77" s="15" t="s">
        <v>142</v>
      </c>
      <c r="C77" s="11" t="s">
        <v>143</v>
      </c>
      <c r="D77" s="18">
        <v>99079.5</v>
      </c>
      <c r="E77" s="18">
        <v>98963.8</v>
      </c>
      <c r="F77" s="19">
        <f t="shared" si="2"/>
        <v>99.883225086925151</v>
      </c>
    </row>
    <row r="78" spans="1:6" ht="20.25" customHeight="1" x14ac:dyDescent="0.25">
      <c r="A78" s="10">
        <v>0</v>
      </c>
      <c r="B78" s="15" t="s">
        <v>144</v>
      </c>
      <c r="C78" s="11" t="s">
        <v>145</v>
      </c>
      <c r="D78" s="18">
        <v>99079.5</v>
      </c>
      <c r="E78" s="18">
        <v>98963.8</v>
      </c>
      <c r="F78" s="19">
        <f t="shared" si="2"/>
        <v>99.883225086925151</v>
      </c>
    </row>
    <row r="79" spans="1:6" x14ac:dyDescent="0.25">
      <c r="A79" s="10">
        <v>1</v>
      </c>
      <c r="B79" s="15" t="s">
        <v>146</v>
      </c>
      <c r="C79" s="11" t="s">
        <v>147</v>
      </c>
      <c r="D79" s="18">
        <v>0</v>
      </c>
      <c r="E79" s="18">
        <v>11.084</v>
      </c>
      <c r="F79" s="19">
        <f t="shared" si="2"/>
        <v>0</v>
      </c>
    </row>
    <row r="80" spans="1:6" x14ac:dyDescent="0.25">
      <c r="A80" s="10">
        <v>0</v>
      </c>
      <c r="B80" s="15" t="s">
        <v>148</v>
      </c>
      <c r="C80" s="11" t="s">
        <v>149</v>
      </c>
      <c r="D80" s="18">
        <v>0</v>
      </c>
      <c r="E80" s="18">
        <v>11.084</v>
      </c>
      <c r="F80" s="19">
        <f t="shared" si="2"/>
        <v>0</v>
      </c>
    </row>
    <row r="81" spans="1:6" ht="22.5" customHeight="1" x14ac:dyDescent="0.25">
      <c r="A81" s="10">
        <v>1</v>
      </c>
      <c r="B81" s="15" t="s">
        <v>150</v>
      </c>
      <c r="C81" s="11" t="s">
        <v>151</v>
      </c>
      <c r="D81" s="18">
        <v>4181.8490000000002</v>
      </c>
      <c r="E81" s="18">
        <v>3999.6489999999999</v>
      </c>
      <c r="F81" s="19">
        <f t="shared" si="2"/>
        <v>95.643075586899471</v>
      </c>
    </row>
    <row r="82" spans="1:6" ht="31.5" customHeight="1" x14ac:dyDescent="0.25">
      <c r="A82" s="10">
        <v>0</v>
      </c>
      <c r="B82" s="15" t="s">
        <v>152</v>
      </c>
      <c r="C82" s="11" t="s">
        <v>153</v>
      </c>
      <c r="D82" s="18">
        <v>1595.2</v>
      </c>
      <c r="E82" s="18">
        <v>1427</v>
      </c>
      <c r="F82" s="19">
        <f t="shared" si="2"/>
        <v>89.455867602808425</v>
      </c>
    </row>
    <row r="83" spans="1:6" ht="48.75" customHeight="1" x14ac:dyDescent="0.25">
      <c r="A83" s="10">
        <v>0</v>
      </c>
      <c r="B83" s="15" t="s">
        <v>154</v>
      </c>
      <c r="C83" s="11" t="s">
        <v>155</v>
      </c>
      <c r="D83" s="18">
        <v>334.2</v>
      </c>
      <c r="E83" s="18">
        <v>334.2</v>
      </c>
      <c r="F83" s="19">
        <f t="shared" si="2"/>
        <v>100</v>
      </c>
    </row>
    <row r="84" spans="1:6" ht="45" customHeight="1" x14ac:dyDescent="0.25">
      <c r="A84" s="10">
        <v>0</v>
      </c>
      <c r="B84" s="15" t="s">
        <v>156</v>
      </c>
      <c r="C84" s="11" t="s">
        <v>157</v>
      </c>
      <c r="D84" s="18">
        <v>206</v>
      </c>
      <c r="E84" s="18">
        <v>206</v>
      </c>
      <c r="F84" s="19">
        <f t="shared" si="2"/>
        <v>100</v>
      </c>
    </row>
    <row r="85" spans="1:6" x14ac:dyDescent="0.25">
      <c r="A85" s="10">
        <v>0</v>
      </c>
      <c r="B85" s="15" t="s">
        <v>158</v>
      </c>
      <c r="C85" s="11" t="s">
        <v>159</v>
      </c>
      <c r="D85" s="18">
        <v>2001.4</v>
      </c>
      <c r="E85" s="18">
        <v>1987.4</v>
      </c>
      <c r="F85" s="19">
        <f t="shared" si="2"/>
        <v>99.300489657239936</v>
      </c>
    </row>
    <row r="86" spans="1:6" ht="60" x14ac:dyDescent="0.25">
      <c r="A86" s="10">
        <v>0</v>
      </c>
      <c r="B86" s="15" t="s">
        <v>160</v>
      </c>
      <c r="C86" s="11" t="s">
        <v>161</v>
      </c>
      <c r="D86" s="18">
        <v>45.048999999999999</v>
      </c>
      <c r="E86" s="18">
        <v>45.048999999999999</v>
      </c>
      <c r="F86" s="19">
        <f t="shared" si="2"/>
        <v>100</v>
      </c>
    </row>
    <row r="87" spans="1:6" ht="18.75" x14ac:dyDescent="0.25">
      <c r="A87" s="10">
        <v>1</v>
      </c>
      <c r="B87" s="23" t="s">
        <v>162</v>
      </c>
      <c r="C87" s="24" t="s">
        <v>163</v>
      </c>
      <c r="D87" s="25">
        <v>259216.049</v>
      </c>
      <c r="E87" s="25">
        <v>260472.34087000001</v>
      </c>
      <c r="F87" s="22">
        <f t="shared" si="2"/>
        <v>100.48465049708399</v>
      </c>
    </row>
    <row r="89" spans="1:6" ht="30" x14ac:dyDescent="0.25">
      <c r="B89" s="27" t="s">
        <v>1</v>
      </c>
      <c r="C89" s="28" t="s">
        <v>206</v>
      </c>
      <c r="D89" s="29" t="s">
        <v>2</v>
      </c>
      <c r="E89" s="30" t="s">
        <v>3</v>
      </c>
      <c r="F89" s="30" t="s">
        <v>4</v>
      </c>
    </row>
    <row r="90" spans="1:6" x14ac:dyDescent="0.25">
      <c r="B90" s="32" t="s">
        <v>5</v>
      </c>
      <c r="C90" s="31" t="s">
        <v>6</v>
      </c>
      <c r="D90" s="18">
        <v>130</v>
      </c>
      <c r="E90" s="18">
        <v>145.13650000000001</v>
      </c>
      <c r="F90" s="19">
        <v>111.64346153846154</v>
      </c>
    </row>
    <row r="91" spans="1:6" x14ac:dyDescent="0.25">
      <c r="B91" s="32" t="s">
        <v>164</v>
      </c>
      <c r="C91" s="31" t="s">
        <v>165</v>
      </c>
      <c r="D91" s="18">
        <v>130</v>
      </c>
      <c r="E91" s="18">
        <v>145.13650000000001</v>
      </c>
      <c r="F91" s="19">
        <v>111.64346153846154</v>
      </c>
    </row>
    <row r="92" spans="1:6" x14ac:dyDescent="0.25">
      <c r="B92" s="32" t="s">
        <v>166</v>
      </c>
      <c r="C92" s="31" t="s">
        <v>167</v>
      </c>
      <c r="D92" s="18">
        <v>130</v>
      </c>
      <c r="E92" s="18">
        <v>145.13650000000001</v>
      </c>
      <c r="F92" s="19">
        <v>111.64346153846154</v>
      </c>
    </row>
    <row r="93" spans="1:6" ht="59.25" customHeight="1" x14ac:dyDescent="0.25">
      <c r="B93" s="32" t="s">
        <v>168</v>
      </c>
      <c r="C93" s="31" t="s">
        <v>169</v>
      </c>
      <c r="D93" s="18">
        <v>33.5</v>
      </c>
      <c r="E93" s="18">
        <v>27.854689999999998</v>
      </c>
      <c r="F93" s="19">
        <v>83.148328358208943</v>
      </c>
    </row>
    <row r="94" spans="1:6" ht="30" x14ac:dyDescent="0.25">
      <c r="B94" s="32" t="s">
        <v>170</v>
      </c>
      <c r="C94" s="31" t="s">
        <v>171</v>
      </c>
      <c r="D94" s="18">
        <v>90</v>
      </c>
      <c r="E94" s="18">
        <v>113.24419</v>
      </c>
      <c r="F94" s="19">
        <v>125.8268777777778</v>
      </c>
    </row>
    <row r="95" spans="1:6" ht="46.5" customHeight="1" x14ac:dyDescent="0.25">
      <c r="B95" s="32" t="s">
        <v>172</v>
      </c>
      <c r="C95" s="31" t="s">
        <v>173</v>
      </c>
      <c r="D95" s="18">
        <v>6.5</v>
      </c>
      <c r="E95" s="18">
        <v>4.0376199999999995</v>
      </c>
      <c r="F95" s="19">
        <v>62.117230769230758</v>
      </c>
    </row>
    <row r="96" spans="1:6" x14ac:dyDescent="0.25">
      <c r="B96" s="32" t="s">
        <v>98</v>
      </c>
      <c r="C96" s="31" t="s">
        <v>99</v>
      </c>
      <c r="D96" s="18">
        <v>2259.9</v>
      </c>
      <c r="E96" s="18">
        <v>3914.9910099999997</v>
      </c>
      <c r="F96" s="19">
        <v>173.23735607770254</v>
      </c>
    </row>
    <row r="97" spans="2:6" x14ac:dyDescent="0.25">
      <c r="B97" s="32" t="s">
        <v>130</v>
      </c>
      <c r="C97" s="31" t="s">
        <v>131</v>
      </c>
      <c r="D97" s="18">
        <v>0</v>
      </c>
      <c r="E97" s="18">
        <v>220.75254999999999</v>
      </c>
      <c r="F97" s="19">
        <v>0</v>
      </c>
    </row>
    <row r="98" spans="2:6" x14ac:dyDescent="0.25">
      <c r="B98" s="32" t="s">
        <v>132</v>
      </c>
      <c r="C98" s="31" t="s">
        <v>103</v>
      </c>
      <c r="D98" s="18">
        <v>0</v>
      </c>
      <c r="E98" s="18">
        <v>220.75254999999999</v>
      </c>
      <c r="F98" s="19">
        <v>0</v>
      </c>
    </row>
    <row r="99" spans="2:6" ht="45" x14ac:dyDescent="0.25">
      <c r="B99" s="32" t="s">
        <v>174</v>
      </c>
      <c r="C99" s="31" t="s">
        <v>175</v>
      </c>
      <c r="D99" s="18">
        <v>0</v>
      </c>
      <c r="E99" s="18">
        <v>220.75254999999999</v>
      </c>
      <c r="F99" s="19">
        <v>0</v>
      </c>
    </row>
    <row r="100" spans="2:6" x14ac:dyDescent="0.25">
      <c r="B100" s="32" t="s">
        <v>176</v>
      </c>
      <c r="C100" s="31" t="s">
        <v>177</v>
      </c>
      <c r="D100" s="18">
        <v>2259.9</v>
      </c>
      <c r="E100" s="18">
        <v>3694.23846</v>
      </c>
      <c r="F100" s="19">
        <v>163.46911190760653</v>
      </c>
    </row>
    <row r="101" spans="2:6" ht="30" x14ac:dyDescent="0.25">
      <c r="B101" s="32" t="s">
        <v>178</v>
      </c>
      <c r="C101" s="31" t="s">
        <v>179</v>
      </c>
      <c r="D101" s="18">
        <v>2259.9</v>
      </c>
      <c r="E101" s="18">
        <v>2428.8110100000004</v>
      </c>
      <c r="F101" s="19">
        <v>107.47426921545203</v>
      </c>
    </row>
    <row r="102" spans="2:6" ht="30" x14ac:dyDescent="0.25">
      <c r="B102" s="32" t="s">
        <v>180</v>
      </c>
      <c r="C102" s="31" t="s">
        <v>181</v>
      </c>
      <c r="D102" s="18">
        <v>2204.65</v>
      </c>
      <c r="E102" s="18">
        <v>2343.3852499999998</v>
      </c>
      <c r="F102" s="19">
        <v>106.29284693715555</v>
      </c>
    </row>
    <row r="103" spans="2:6" ht="45" x14ac:dyDescent="0.25">
      <c r="B103" s="32" t="s">
        <v>182</v>
      </c>
      <c r="C103" s="31" t="s">
        <v>183</v>
      </c>
      <c r="D103" s="18">
        <v>55</v>
      </c>
      <c r="E103" s="18">
        <v>80.603660000000005</v>
      </c>
      <c r="F103" s="19">
        <v>146.55210909090911</v>
      </c>
    </row>
    <row r="104" spans="2:6" ht="35.25" customHeight="1" x14ac:dyDescent="0.25">
      <c r="B104" s="32" t="s">
        <v>184</v>
      </c>
      <c r="C104" s="31" t="s">
        <v>185</v>
      </c>
      <c r="D104" s="18">
        <v>0.25</v>
      </c>
      <c r="E104" s="18">
        <v>4.8221000000000007</v>
      </c>
      <c r="F104" s="19">
        <v>1928.8400000000004</v>
      </c>
    </row>
    <row r="105" spans="2:6" ht="21" customHeight="1" x14ac:dyDescent="0.25">
      <c r="B105" s="32" t="s">
        <v>186</v>
      </c>
      <c r="C105" s="31" t="s">
        <v>187</v>
      </c>
      <c r="D105" s="18">
        <v>0</v>
      </c>
      <c r="E105" s="18">
        <v>1265.4274499999999</v>
      </c>
      <c r="F105" s="19">
        <v>0</v>
      </c>
    </row>
    <row r="106" spans="2:6" x14ac:dyDescent="0.25">
      <c r="B106" s="32" t="s">
        <v>188</v>
      </c>
      <c r="C106" s="31" t="s">
        <v>189</v>
      </c>
      <c r="D106" s="18">
        <v>0</v>
      </c>
      <c r="E106" s="18">
        <v>1250.3034499999999</v>
      </c>
      <c r="F106" s="19">
        <v>0</v>
      </c>
    </row>
    <row r="107" spans="2:6" ht="75" x14ac:dyDescent="0.25">
      <c r="B107" s="32" t="s">
        <v>190</v>
      </c>
      <c r="C107" s="31" t="s">
        <v>191</v>
      </c>
      <c r="D107" s="18">
        <v>0</v>
      </c>
      <c r="E107" s="18">
        <v>15.124000000000001</v>
      </c>
      <c r="F107" s="19">
        <v>0</v>
      </c>
    </row>
    <row r="108" spans="2:6" s="26" customFormat="1" ht="30" x14ac:dyDescent="0.25">
      <c r="B108" s="27"/>
      <c r="C108" s="20" t="s">
        <v>200</v>
      </c>
      <c r="D108" s="21">
        <v>2389.9</v>
      </c>
      <c r="E108" s="21">
        <v>4060.1275099999998</v>
      </c>
      <c r="F108" s="19">
        <v>169.88692037323736</v>
      </c>
    </row>
    <row r="109" spans="2:6" x14ac:dyDescent="0.25">
      <c r="B109" s="32" t="s">
        <v>134</v>
      </c>
      <c r="C109" s="31" t="s">
        <v>135</v>
      </c>
      <c r="D109" s="18">
        <v>670</v>
      </c>
      <c r="E109" s="18">
        <v>3876.8237999999997</v>
      </c>
      <c r="F109" s="19">
        <v>578.6304179104477</v>
      </c>
    </row>
    <row r="110" spans="2:6" x14ac:dyDescent="0.25">
      <c r="B110" s="32" t="s">
        <v>136</v>
      </c>
      <c r="C110" s="31" t="s">
        <v>137</v>
      </c>
      <c r="D110" s="18">
        <v>670</v>
      </c>
      <c r="E110" s="18">
        <v>0</v>
      </c>
      <c r="F110" s="19">
        <v>0</v>
      </c>
    </row>
    <row r="111" spans="2:6" ht="21" customHeight="1" x14ac:dyDescent="0.25">
      <c r="B111" s="32" t="s">
        <v>150</v>
      </c>
      <c r="C111" s="31" t="s">
        <v>151</v>
      </c>
      <c r="D111" s="18">
        <v>670</v>
      </c>
      <c r="E111" s="18">
        <v>0</v>
      </c>
      <c r="F111" s="19">
        <v>0</v>
      </c>
    </row>
    <row r="112" spans="2:6" x14ac:dyDescent="0.25">
      <c r="B112" s="32" t="s">
        <v>158</v>
      </c>
      <c r="C112" s="31" t="s">
        <v>159</v>
      </c>
      <c r="D112" s="18">
        <v>670</v>
      </c>
      <c r="E112" s="18">
        <v>0</v>
      </c>
      <c r="F112" s="19">
        <v>0</v>
      </c>
    </row>
    <row r="113" spans="2:7" ht="30" x14ac:dyDescent="0.25">
      <c r="B113" s="32" t="s">
        <v>192</v>
      </c>
      <c r="C113" s="31" t="s">
        <v>193</v>
      </c>
      <c r="D113" s="18">
        <v>0</v>
      </c>
      <c r="E113" s="18">
        <v>3876.8237999999997</v>
      </c>
      <c r="F113" s="19">
        <v>0</v>
      </c>
    </row>
    <row r="114" spans="2:7" x14ac:dyDescent="0.25">
      <c r="B114" s="32" t="s">
        <v>194</v>
      </c>
      <c r="C114" s="31" t="s">
        <v>195</v>
      </c>
      <c r="D114" s="18">
        <v>0</v>
      </c>
      <c r="E114" s="18">
        <v>3876.8237999999997</v>
      </c>
      <c r="F114" s="19">
        <v>0</v>
      </c>
    </row>
    <row r="115" spans="2:7" x14ac:dyDescent="0.25">
      <c r="B115" s="32" t="s">
        <v>196</v>
      </c>
      <c r="C115" s="31" t="s">
        <v>197</v>
      </c>
      <c r="D115" s="18">
        <v>0</v>
      </c>
      <c r="E115" s="18">
        <v>3876.8237999999997</v>
      </c>
      <c r="F115" s="19">
        <v>0</v>
      </c>
    </row>
    <row r="116" spans="2:7" x14ac:dyDescent="0.25">
      <c r="B116" s="27" t="s">
        <v>162</v>
      </c>
      <c r="C116" s="20" t="s">
        <v>198</v>
      </c>
      <c r="D116" s="21">
        <v>3059.9</v>
      </c>
      <c r="E116" s="21">
        <v>7936.9513099999995</v>
      </c>
      <c r="F116" s="19">
        <f>IF(D116=0,0,E116/D116*100)</f>
        <v>259.38597045655081</v>
      </c>
      <c r="G116" s="1"/>
    </row>
    <row r="117" spans="2:7" ht="30" x14ac:dyDescent="0.25">
      <c r="B117" s="34"/>
      <c r="C117" s="33" t="s">
        <v>202</v>
      </c>
      <c r="D117" s="35">
        <f t="shared" ref="D117:E117" si="3">D108+D72</f>
        <v>157412.79999999999</v>
      </c>
      <c r="E117" s="35">
        <f t="shared" si="3"/>
        <v>160626.13537999999</v>
      </c>
      <c r="F117" s="19">
        <f>IF(D117=0,0,E117/D117*100)</f>
        <v>102.0413431309271</v>
      </c>
    </row>
    <row r="118" spans="2:7" x14ac:dyDescent="0.25">
      <c r="B118" s="37" t="s">
        <v>199</v>
      </c>
      <c r="C118" s="38"/>
      <c r="D118" s="35">
        <f t="shared" ref="D118:E118" si="4">D87</f>
        <v>259216.049</v>
      </c>
      <c r="E118" s="35">
        <f t="shared" si="4"/>
        <v>260472.34087000001</v>
      </c>
      <c r="F118" s="19">
        <f>IF(D118=0,0,E118/D118*100)</f>
        <v>100.48465049708399</v>
      </c>
    </row>
    <row r="121" spans="2:7" x14ac:dyDescent="0.25">
      <c r="C121" s="2" t="s">
        <v>208</v>
      </c>
      <c r="D121" s="3" t="s">
        <v>209</v>
      </c>
    </row>
  </sheetData>
  <mergeCells count="3">
    <mergeCell ref="B2:G2"/>
    <mergeCell ref="B118:C118"/>
    <mergeCell ref="D1:G1"/>
  </mergeCells>
  <conditionalFormatting sqref="B6:B87">
    <cfRule type="expression" dxfId="10" priority="5" stopIfTrue="1">
      <formula>A6=1</formula>
    </cfRule>
  </conditionalFormatting>
  <conditionalFormatting sqref="C73:C87 C6:C71">
    <cfRule type="expression" dxfId="9" priority="13" stopIfTrue="1">
      <formula>A6=1</formula>
    </cfRule>
  </conditionalFormatting>
  <conditionalFormatting sqref="D73:D87 D6:D71">
    <cfRule type="expression" dxfId="8" priority="8" stopIfTrue="1">
      <formula>A6=1</formula>
    </cfRule>
  </conditionalFormatting>
  <conditionalFormatting sqref="E73:E87 E6:E71">
    <cfRule type="expression" dxfId="7" priority="17" stopIfTrue="1">
      <formula>A6=1</formula>
    </cfRule>
  </conditionalFormatting>
  <conditionalFormatting sqref="F6:F71">
    <cfRule type="expression" dxfId="6" priority="18" stopIfTrue="1">
      <formula>A6=1</formula>
    </cfRule>
  </conditionalFormatting>
  <conditionalFormatting sqref="F73:F87">
    <cfRule type="expression" dxfId="5" priority="19" stopIfTrue="1">
      <formula>A73=1</formula>
    </cfRule>
  </conditionalFormatting>
  <conditionalFormatting sqref="C72">
    <cfRule type="expression" dxfId="4" priority="20" stopIfTrue="1">
      <formula>A72=1</formula>
    </cfRule>
  </conditionalFormatting>
  <conditionalFormatting sqref="D72">
    <cfRule type="expression" dxfId="3" priority="7" stopIfTrue="1">
      <formula>A72=1</formula>
    </cfRule>
  </conditionalFormatting>
  <conditionalFormatting sqref="E72">
    <cfRule type="expression" dxfId="2" priority="21" stopIfTrue="1">
      <formula>A72=1</formula>
    </cfRule>
  </conditionalFormatting>
  <conditionalFormatting sqref="F72">
    <cfRule type="expression" dxfId="1" priority="10" stopIfTrue="1">
      <formula>A72=1</formula>
    </cfRule>
  </conditionalFormatting>
  <conditionalFormatting sqref="F116:F118">
    <cfRule type="expression" dxfId="0" priority="4" stopIfTrue="1">
      <formula>A116=1</formula>
    </cfRule>
  </conditionalFormatting>
  <pageMargins left="0.31496062992125984" right="0.31496062992125984" top="0.19685039370078741" bottom="0.1968503937007874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FinUpravlinnja</dc:creator>
  <cp:lastModifiedBy>Gromada Lawyer</cp:lastModifiedBy>
  <cp:lastPrinted>2024-08-28T12:34:56Z</cp:lastPrinted>
  <dcterms:created xsi:type="dcterms:W3CDTF">2024-07-03T12:35:36Z</dcterms:created>
  <dcterms:modified xsi:type="dcterms:W3CDTF">2024-08-28T12:37:08Z</dcterms:modified>
</cp:coreProperties>
</file>